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Table+xml" PartName="/xl/pivotTables/pivotTable6.xml"/>
  <Override ContentType="application/vnd.openxmlformats-officedocument.spreadsheetml.pivotTable+xml" PartName="/xl/pivotTables/pivotTable20.xml"/>
  <Override ContentType="application/vnd.openxmlformats-officedocument.spreadsheetml.pivotTable+xml" PartName="/xl/pivotTables/pivotTable4.xml"/>
  <Override ContentType="application/vnd.openxmlformats-officedocument.spreadsheetml.pivotTable+xml" PartName="/xl/pivotTables/pivotTable17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19.xml"/>
  <Override ContentType="application/vnd.openxmlformats-officedocument.spreadsheetml.pivotTable+xml" PartName="/xl/pivotTables/pivotTable15.xml"/>
  <Override ContentType="application/vnd.openxmlformats-officedocument.spreadsheetml.pivotTable+xml" PartName="/xl/pivotTables/pivotTable7.xml"/>
  <Override ContentType="application/vnd.openxmlformats-officedocument.spreadsheetml.pivotTable+xml" PartName="/xl/pivotTables/pivotTable9.xml"/>
  <Override ContentType="application/vnd.openxmlformats-officedocument.spreadsheetml.pivotTable+xml" PartName="/xl/pivotTables/pivotTable11.xml"/>
  <Override ContentType="application/vnd.openxmlformats-officedocument.spreadsheetml.pivotTable+xml" PartName="/xl/pivotTables/pivotTable13.xml"/>
  <Override ContentType="application/vnd.openxmlformats-officedocument.spreadsheetml.pivotTable+xml" PartName="/xl/pivotTables/pivotTable5.xml"/>
  <Override ContentType="application/vnd.openxmlformats-officedocument.spreadsheetml.pivotTable+xml" PartName="/xl/pivotTables/pivotTable18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3.xml"/>
  <Override ContentType="application/vnd.openxmlformats-officedocument.spreadsheetml.pivotTable+xml" PartName="/xl/pivotTables/pivotTable8.xml"/>
  <Override ContentType="application/vnd.openxmlformats-officedocument.spreadsheetml.pivotTable+xml" PartName="/xl/pivotTables/pivotTable10.xml"/>
  <Override ContentType="application/vnd.openxmlformats-officedocument.spreadsheetml.pivotTable+xml" PartName="/xl/pivotTables/pivotTable16.xml"/>
  <Override ContentType="application/vnd.openxmlformats-officedocument.spreadsheetml.pivotTable+xml" PartName="/xl/pivotTables/pivotTable14.xml"/>
  <Override ContentType="application/vnd.openxmlformats-officedocument.spreadsheetml.pivotTable+xml" PartName="/xl/pivotTables/pivotTable12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in" sheetId="1" r:id="rId4"/>
    <sheet state="visible" name="Satisfaction Survey" sheetId="2" r:id="rId5"/>
    <sheet state="visible" name="Analysis" sheetId="3" r:id="rId6"/>
    <sheet state="visible" name="Sheet1" sheetId="4" r:id="rId7"/>
    <sheet state="visible" name="Survey" sheetId="5" r:id="rId8"/>
  </sheets>
  <definedNames/>
  <calcPr/>
  <pivotCaches>
    <pivotCache cacheId="0" r:id="rId9"/>
  </pivotCaches>
</workbook>
</file>

<file path=xl/sharedStrings.xml><?xml version="1.0" encoding="utf-8"?>
<sst xmlns="http://schemas.openxmlformats.org/spreadsheetml/2006/main" count="1196" uniqueCount="224">
  <si>
    <t>SN</t>
  </si>
  <si>
    <t>NAME INITIALS</t>
  </si>
  <si>
    <t>NAME INTIALS</t>
  </si>
  <si>
    <t>AGE</t>
  </si>
  <si>
    <t>BMI</t>
  </si>
  <si>
    <t>TIME OF SURGERY</t>
  </si>
  <si>
    <t>DM</t>
  </si>
  <si>
    <t>HTN</t>
  </si>
  <si>
    <t>PERFORATOR FLAP</t>
  </si>
  <si>
    <t>BREAST SIZE</t>
  </si>
  <si>
    <t>CUP SIZE</t>
  </si>
  <si>
    <t>PTOSIS</t>
  </si>
  <si>
    <t>LATERALITY</t>
  </si>
  <si>
    <t>TUMOUR QUADRANT</t>
  </si>
  <si>
    <t>TUMOUR SIZE (LENGTH)</t>
  </si>
  <si>
    <t>TUMOUR SIZE (WIDTH)</t>
  </si>
  <si>
    <t>FLAP DIMENSION (LENGTH)</t>
  </si>
  <si>
    <t>FLAP DIMENSION (WIDTH)</t>
  </si>
  <si>
    <t>AXILLARY SURGERY</t>
  </si>
  <si>
    <t>DURATION OF SURGERY (min)</t>
  </si>
  <si>
    <t>SPECIMEN WEIGHT (gm)</t>
  </si>
  <si>
    <t>FLAP POSITIONING</t>
  </si>
  <si>
    <t>CONDITION OF FLAP</t>
  </si>
  <si>
    <t>FLAP PARTIAL OR COMPLETE LOSS</t>
  </si>
  <si>
    <t>RESURGERY FOR FLAP LOSS</t>
  </si>
  <si>
    <t>TUMOUR TYPE</t>
  </si>
  <si>
    <t>GRADE</t>
  </si>
  <si>
    <t>T STAGE</t>
  </si>
  <si>
    <t>N STAGE</t>
  </si>
  <si>
    <t>OVERALL STAGE</t>
  </si>
  <si>
    <t>CLINICAL SIZE BEFORE SURGERY (cm)</t>
  </si>
  <si>
    <t>PATHOLOGICAL GROSS SIZE  (cm)</t>
  </si>
  <si>
    <t>MARGIN STATUS</t>
  </si>
  <si>
    <t>RESURGERY FOR POSITIVE OR CLOSE MARGIN</t>
  </si>
  <si>
    <t>ER</t>
  </si>
  <si>
    <t>PR</t>
  </si>
  <si>
    <t>HER 2</t>
  </si>
  <si>
    <t>KI</t>
  </si>
  <si>
    <t>Types</t>
  </si>
  <si>
    <t>DATE OF FIRST CONSULT</t>
  </si>
  <si>
    <t>DATE OF SURGERY</t>
  </si>
  <si>
    <t>waiting for surgery</t>
  </si>
  <si>
    <t>How satisfied are you with your scar?</t>
  </si>
  <si>
    <t>DATE OF DISCHARGE</t>
  </si>
  <si>
    <t>How happy are you with your treated breast in comparison to opposite breast?</t>
  </si>
  <si>
    <t>Are you comfortable going out in public?</t>
  </si>
  <si>
    <t>Do you feel in retrospect, that you should have opted for mastectomy?</t>
  </si>
  <si>
    <t>HOSPITAL STAY</t>
  </si>
  <si>
    <t>RT</t>
  </si>
  <si>
    <t>RT TAKEN IN  TMC</t>
  </si>
  <si>
    <t>DATE OF COMPLETION OF RT</t>
  </si>
  <si>
    <t>LAST FOLLOW UP DATE</t>
  </si>
  <si>
    <t>SX TO FOLLOW UP # days</t>
  </si>
  <si>
    <t>months</t>
  </si>
  <si>
    <t>STATUS</t>
  </si>
  <si>
    <t>DATE OF EVENTS</t>
  </si>
  <si>
    <t>ALIVE</t>
  </si>
  <si>
    <t xml:space="preserve"> </t>
  </si>
  <si>
    <t>Any comments?</t>
  </si>
  <si>
    <t>1 Highly unsatisfied, 2 Unsatisfied, 3 Satisfied, 4 Highly Satisfied</t>
  </si>
  <si>
    <t>Comments</t>
  </si>
  <si>
    <t>BR</t>
  </si>
  <si>
    <t>Upfront</t>
  </si>
  <si>
    <t>KS</t>
  </si>
  <si>
    <t>LICAP</t>
  </si>
  <si>
    <t>C</t>
  </si>
  <si>
    <t>RIGHT</t>
  </si>
  <si>
    <t>Supero lateral</t>
  </si>
  <si>
    <t>PB</t>
  </si>
  <si>
    <t>AD</t>
  </si>
  <si>
    <t>Without skin cover</t>
  </si>
  <si>
    <t>Healthy</t>
  </si>
  <si>
    <t>IDC</t>
  </si>
  <si>
    <t>T2</t>
  </si>
  <si>
    <t>N2a</t>
  </si>
  <si>
    <t>Free</t>
  </si>
  <si>
    <t>POS</t>
  </si>
  <si>
    <t>NEG</t>
  </si>
  <si>
    <t>Luminal B</t>
  </si>
  <si>
    <t>NP</t>
  </si>
  <si>
    <t>JD</t>
  </si>
  <si>
    <t>RJ</t>
  </si>
  <si>
    <t>RS</t>
  </si>
  <si>
    <t>Yes</t>
  </si>
  <si>
    <t>TMC</t>
  </si>
  <si>
    <t>PC</t>
  </si>
  <si>
    <t>SD</t>
  </si>
  <si>
    <t>GG</t>
  </si>
  <si>
    <t>BB</t>
  </si>
  <si>
    <t>FOLLOW UP</t>
  </si>
  <si>
    <t>RP</t>
  </si>
  <si>
    <t>YES</t>
  </si>
  <si>
    <t>KR</t>
  </si>
  <si>
    <t>MS</t>
  </si>
  <si>
    <t>B</t>
  </si>
  <si>
    <t>MR</t>
  </si>
  <si>
    <t>None</t>
  </si>
  <si>
    <t>With skin cover</t>
  </si>
  <si>
    <t>MNM</t>
  </si>
  <si>
    <t>Nx</t>
  </si>
  <si>
    <t>SJ</t>
  </si>
  <si>
    <t>No</t>
  </si>
  <si>
    <t>AS</t>
  </si>
  <si>
    <t>RD</t>
  </si>
  <si>
    <t>I/L breast recurrence post BCS + AD on O4/09/2015. Patient didn't take adjuvant treatment first time due to personal reasons. Earlier report was IDC, 1.8 cm, margin free, 3/26 nodes, ER +, PR +, Her2 -, Ki67 40%, pT1cN1a.  Presented with local recurrence. Had BCS + flap cover</t>
  </si>
  <si>
    <t>SS</t>
  </si>
  <si>
    <t>VT</t>
  </si>
  <si>
    <t>JK</t>
  </si>
  <si>
    <t>Post NACT</t>
  </si>
  <si>
    <t>LN</t>
  </si>
  <si>
    <t>SG</t>
  </si>
  <si>
    <t>D</t>
  </si>
  <si>
    <t>LEFT</t>
  </si>
  <si>
    <t>AT</t>
  </si>
  <si>
    <t>T3</t>
  </si>
  <si>
    <t>CR</t>
  </si>
  <si>
    <t>HER2 enriched</t>
  </si>
  <si>
    <t>JM</t>
  </si>
  <si>
    <t>ES</t>
  </si>
  <si>
    <t>RB</t>
  </si>
  <si>
    <t>AB</t>
  </si>
  <si>
    <t>METS</t>
  </si>
  <si>
    <t>SL</t>
  </si>
  <si>
    <t>UNKNOWN</t>
  </si>
  <si>
    <t>SI</t>
  </si>
  <si>
    <t>No follow up, Liver mets and brain glioma with parietal bone mets</t>
  </si>
  <si>
    <t>PD</t>
  </si>
  <si>
    <t>Combined(LTAP+ICAP)</t>
  </si>
  <si>
    <t>SP</t>
  </si>
  <si>
    <t>Grade 3</t>
  </si>
  <si>
    <t>HK</t>
  </si>
  <si>
    <t>T1a</t>
  </si>
  <si>
    <t>N1mi</t>
  </si>
  <si>
    <t>CH</t>
  </si>
  <si>
    <t>ILL-DEFINED</t>
  </si>
  <si>
    <t>TNBC</t>
  </si>
  <si>
    <t>metastasis to nodes , intramuscular nodule and a scapular lesion.</t>
  </si>
  <si>
    <t>Infero lateral</t>
  </si>
  <si>
    <t>N0</t>
  </si>
  <si>
    <t>involved dcis</t>
  </si>
  <si>
    <t>Cavity Shave</t>
  </si>
  <si>
    <t>Luminal A</t>
  </si>
  <si>
    <t>Cavity excision: nothing</t>
  </si>
  <si>
    <t>T1b</t>
  </si>
  <si>
    <t>Count - How satisfied are you with your scar?</t>
  </si>
  <si>
    <t>N1a</t>
  </si>
  <si>
    <t>Involved</t>
  </si>
  <si>
    <t>(empty)</t>
  </si>
  <si>
    <t>Total Result</t>
  </si>
  <si>
    <t>SLNB</t>
  </si>
  <si>
    <t>MUCINOUS</t>
  </si>
  <si>
    <t>T1c</t>
  </si>
  <si>
    <t>N0sn</t>
  </si>
  <si>
    <t>Involved dcis</t>
  </si>
  <si>
    <t>Cavity Shave then mastectomy</t>
  </si>
  <si>
    <t>Cavity excision f/b completion mastectomy (nothing in mastectomy specimen)</t>
  </si>
  <si>
    <t>Count - How happy are you with your treated breast in comparison to opposite breast?</t>
  </si>
  <si>
    <t>Count - Are you comfortable going out in public?</t>
  </si>
  <si>
    <t>NON PALPABLE</t>
  </si>
  <si>
    <t>metastasis to spine and liver</t>
  </si>
  <si>
    <t>Count - Do you feel in retrospect, that you should have opted for mastectomy?</t>
  </si>
  <si>
    <t>LTAP</t>
  </si>
  <si>
    <t>T1mi</t>
  </si>
  <si>
    <t>DEAD</t>
  </si>
  <si>
    <t>NO</t>
  </si>
  <si>
    <t>Patient was declared dead at 08.25PM on 13-09-2017 (Sepsis, aspiration pneumonitis). She had completed adjuvant RT and was on Capecitabine.</t>
  </si>
  <si>
    <t>involved invasive</t>
  </si>
  <si>
    <t>lateral extent is the axillary tissue.</t>
  </si>
  <si>
    <t>PATIENT"S SATISFACTION</t>
  </si>
  <si>
    <t>T2m</t>
  </si>
  <si>
    <t>How comfortable are you going out in public?</t>
  </si>
  <si>
    <t>IMC</t>
  </si>
  <si>
    <t>SCORING</t>
  </si>
  <si>
    <t>Highly dis-satisfied</t>
  </si>
  <si>
    <t>Dis-satisfied</t>
  </si>
  <si>
    <t>Satisfied</t>
  </si>
  <si>
    <t>Highly satisfied</t>
  </si>
  <si>
    <t>Partial loss</t>
  </si>
  <si>
    <t>FLAP NECROSIS</t>
  </si>
  <si>
    <t>Wound debridement and closure</t>
  </si>
  <si>
    <t>LOST</t>
  </si>
  <si>
    <t>TOTAL</t>
  </si>
  <si>
    <t>PERCENTAGE</t>
  </si>
  <si>
    <t>Debridement of flap: However no delay in adjuvant treatment</t>
  </si>
  <si>
    <t>Conservative</t>
  </si>
  <si>
    <t>Central</t>
  </si>
  <si>
    <t>AICAP</t>
  </si>
  <si>
    <t>Grand Total</t>
  </si>
  <si>
    <t>Grade 1</t>
  </si>
  <si>
    <t>? METS</t>
  </si>
  <si>
    <t>Non ptotic</t>
  </si>
  <si>
    <t>Ax recurrence</t>
  </si>
  <si>
    <t>completion mastectomy +AD on 29/07/2019</t>
  </si>
  <si>
    <t>A</t>
  </si>
  <si>
    <t>POST LUMPECTOMY.</t>
  </si>
  <si>
    <t>-</t>
  </si>
  <si>
    <t>Supero medial</t>
  </si>
  <si>
    <t>Infero medial</t>
  </si>
  <si>
    <t>AICAP Total</t>
  </si>
  <si>
    <t>Developed SSI later</t>
  </si>
  <si>
    <t>N3a</t>
  </si>
  <si>
    <t>??</t>
  </si>
  <si>
    <t>Combined(LTAP+ICAP) Total</t>
  </si>
  <si>
    <t>LICAP Total</t>
  </si>
  <si>
    <t>LTAP Total</t>
  </si>
  <si>
    <t>Wound Dehiscence</t>
  </si>
  <si>
    <t xml:space="preserve">SECONDARY SUTURING </t>
  </si>
  <si>
    <t>free</t>
  </si>
  <si>
    <t xml:space="preserve"> no lateral tissue beyond the removed specimen. </t>
  </si>
  <si>
    <t>Superficial Necrosis medial aspect</t>
  </si>
  <si>
    <t xml:space="preserve">Near  </t>
  </si>
  <si>
    <t>On CT</t>
  </si>
  <si>
    <t>POST LUMPECTOMY 4</t>
  </si>
  <si>
    <t>T1</t>
  </si>
  <si>
    <t>1yr 6m 2 day</t>
  </si>
  <si>
    <t>9m 30d</t>
  </si>
  <si>
    <t>1yr 10m 6days</t>
  </si>
  <si>
    <t>COUNTA of MARGIN STATUS</t>
  </si>
  <si>
    <t>Flap necrosis</t>
  </si>
  <si>
    <t>SSI</t>
  </si>
  <si>
    <t>Margin positivity</t>
  </si>
  <si>
    <t>Cavity shave</t>
  </si>
  <si>
    <t>Mastectomy</t>
  </si>
  <si>
    <t>COUNTA of T STAGE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</si>
</sst>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m&quot; &quot;d&quot;, &quot;yyyy"/>
    <numFmt numFmtId="165" formatCode="DD/MM/YY"/>
    <numFmt numFmtId="166" formatCode="M/D/YY"/>
    <numFmt numFmtId="167" formatCode="0.0"/>
  </numFmts>
  <fonts count="9">
    <font>
      <sz val="10.0"/>
      <color rgb="FF000000"/>
      <name val="Arial"/>
    </font>
    <font>
      <b/>
      <sz val="10.0"/>
      <color rgb="FF000000"/>
      <name val="Calibri"/>
    </font>
    <font>
      <sz val="10.0"/>
      <color rgb="FF000000"/>
      <name val="Calibri"/>
    </font>
    <font>
      <color theme="1"/>
      <name val="Calibri"/>
    </font>
    <font>
      <sz val="10.0"/>
      <color theme="1"/>
      <name val="Calibri"/>
    </font>
    <font>
      <sz val="11.0"/>
      <color rgb="FF000000"/>
      <name val="Calibri"/>
    </font>
    <font>
      <b/>
      <sz val="10.0"/>
      <color rgb="FF000000"/>
      <name val="Arial"/>
    </font>
    <font>
      <sz val="10.0"/>
      <name val="Calibri"/>
    </font>
    <font>
      <sz val="11.0"/>
      <color rgb="FF000000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B8CCE4"/>
        <bgColor rgb="FFB8CCE4"/>
      </patternFill>
    </fill>
    <fill>
      <patternFill patternType="solid">
        <fgColor rgb="FFFFC000"/>
        <bgColor rgb="FFFFC000"/>
      </patternFill>
    </fill>
    <fill>
      <patternFill patternType="solid">
        <fgColor rgb="FF6FA8DC"/>
        <bgColor rgb="FF6FA8DC"/>
      </patternFill>
    </fill>
    <fill>
      <patternFill patternType="solid">
        <fgColor rgb="FF76923C"/>
        <bgColor rgb="FF76923C"/>
      </patternFill>
    </fill>
    <fill>
      <patternFill patternType="solid">
        <fgColor rgb="FF4A86E8"/>
        <bgColor rgb="FF4A86E8"/>
      </patternFill>
    </fill>
    <fill>
      <patternFill patternType="solid">
        <fgColor rgb="FFF3F3F3"/>
        <bgColor rgb="FFF3F3F3"/>
      </patternFill>
    </fill>
  </fills>
  <borders count="12">
    <border/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vertical="bottom" wrapText="0"/>
    </xf>
    <xf borderId="1" fillId="3" fontId="1" numFmtId="0" xfId="0" applyAlignment="1" applyBorder="1" applyFill="1" applyFont="1">
      <alignment shrinkToFit="0" vertical="bottom" wrapText="1"/>
    </xf>
    <xf borderId="1" fillId="3" fontId="1" numFmtId="0" xfId="0" applyAlignment="1" applyBorder="1" applyFont="1">
      <alignment readingOrder="0" shrinkToFit="0" vertical="bottom" wrapText="1"/>
    </xf>
    <xf borderId="1" fillId="3" fontId="1" numFmtId="164" xfId="0" applyAlignment="1" applyBorder="1" applyFont="1" applyNumberFormat="1">
      <alignment shrinkToFit="0" vertical="bottom" wrapText="1"/>
    </xf>
    <xf borderId="1" fillId="3" fontId="1" numFmtId="164" xfId="0" applyAlignment="1" applyBorder="1" applyFont="1" applyNumberFormat="1">
      <alignment horizontal="right" shrinkToFit="0" vertical="bottom" wrapText="1"/>
    </xf>
    <xf borderId="0" fillId="2" fontId="1" numFmtId="0" xfId="0" applyAlignment="1" applyFont="1">
      <alignment readingOrder="0" shrinkToFit="0" vertical="bottom" wrapText="1"/>
    </xf>
    <xf borderId="1" fillId="3" fontId="1" numFmtId="0" xfId="0" applyAlignment="1" applyBorder="1" applyFont="1">
      <alignment horizontal="right" shrinkToFit="0" vertical="bottom" wrapText="1"/>
    </xf>
    <xf borderId="0" fillId="2" fontId="1" numFmtId="0" xfId="0" applyAlignment="1" applyFont="1">
      <alignment shrinkToFit="0" vertical="bottom" wrapText="1"/>
    </xf>
    <xf borderId="0" fillId="2" fontId="1" numFmtId="0" xfId="0" applyAlignment="1" applyFont="1">
      <alignment horizontal="center" shrinkToFit="0" vertical="bottom" wrapText="1"/>
    </xf>
    <xf borderId="1" fillId="3" fontId="1" numFmtId="164" xfId="0" applyAlignment="1" applyBorder="1" applyFont="1" applyNumberFormat="1">
      <alignment horizontal="right" shrinkToFit="0" vertical="bottom" wrapText="1"/>
    </xf>
    <xf borderId="0" fillId="0" fontId="1" numFmtId="0" xfId="0" applyAlignment="1" applyFont="1">
      <alignment shrinkToFit="0" vertical="bottom" wrapText="0"/>
    </xf>
    <xf borderId="1" fillId="3" fontId="1" numFmtId="165" xfId="0" applyAlignment="1" applyBorder="1" applyFont="1" applyNumberFormat="1">
      <alignment horizontal="center" shrinkToFit="0" vertical="bottom" wrapText="1"/>
    </xf>
    <xf borderId="1" fillId="3" fontId="1" numFmtId="0" xfId="0" applyAlignment="1" applyBorder="1" applyFont="1">
      <alignment horizontal="center" shrinkToFit="0" vertical="bottom" wrapText="1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 shrinkToFit="0" vertical="bottom" wrapText="0"/>
    </xf>
    <xf borderId="1" fillId="4" fontId="2" numFmtId="0" xfId="0" applyAlignment="1" applyBorder="1" applyFill="1" applyFont="1">
      <alignment readingOrder="0" shrinkToFit="0" vertical="bottom" wrapText="0"/>
    </xf>
    <xf borderId="0" fillId="0" fontId="2" numFmtId="164" xfId="0" applyAlignment="1" applyFont="1" applyNumberFormat="1">
      <alignment shrinkToFit="0" vertical="bottom" wrapText="0"/>
    </xf>
    <xf borderId="0" fillId="0" fontId="2" numFmtId="164" xfId="0" applyAlignment="1" applyFont="1" applyNumberFormat="1">
      <alignment horizontal="right"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2" numFmtId="164" xfId="0" applyAlignment="1" applyFont="1" applyNumberFormat="1">
      <alignment horizontal="right" shrinkToFit="0" vertical="bottom" wrapText="0"/>
    </xf>
    <xf borderId="0" fillId="0" fontId="2" numFmtId="164" xfId="0" applyAlignment="1" applyFont="1" applyNumberForma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165" xfId="0" applyAlignment="1" applyFont="1" applyNumberFormat="1">
      <alignment horizontal="right" shrinkToFit="0" vertical="bottom" wrapText="0"/>
    </xf>
    <xf borderId="0" fillId="0" fontId="2" numFmtId="166" xfId="0" applyAlignment="1" applyFont="1" applyNumberFormat="1">
      <alignment horizontal="center" shrinkToFit="0" vertical="bottom" wrapText="0"/>
    </xf>
    <xf borderId="0" fillId="0" fontId="2" numFmtId="164" xfId="0" applyAlignment="1" applyFont="1" applyNumberFormat="1">
      <alignment readingOrder="0" shrinkToFit="0" vertical="bottom" wrapText="0"/>
    </xf>
    <xf borderId="1" fillId="4" fontId="2" numFmtId="0" xfId="0" applyAlignment="1" applyBorder="1" applyFont="1">
      <alignment shrinkToFit="0" vertical="bottom" wrapText="0"/>
    </xf>
    <xf borderId="0" fillId="4" fontId="2" numFmtId="0" xfId="0" applyAlignment="1" applyFont="1">
      <alignment readingOrder="0" shrinkToFit="0" vertical="bottom" wrapText="0"/>
    </xf>
    <xf borderId="1" fillId="4" fontId="2" numFmtId="164" xfId="0" applyAlignment="1" applyBorder="1" applyFont="1" applyNumberFormat="1">
      <alignment shrinkToFit="0" vertical="bottom" wrapText="0"/>
    </xf>
    <xf borderId="1" fillId="4" fontId="2" numFmtId="164" xfId="0" applyAlignment="1" applyBorder="1" applyFont="1" applyNumberFormat="1">
      <alignment horizontal="right" shrinkToFit="0" vertical="bottom" wrapText="0"/>
    </xf>
    <xf borderId="1" fillId="4" fontId="2" numFmtId="164" xfId="0" applyAlignment="1" applyBorder="1" applyFont="1" applyNumberFormat="1">
      <alignment horizontal="right" shrinkToFit="0" vertical="bottom" wrapText="0"/>
    </xf>
    <xf borderId="0" fillId="4" fontId="2" numFmtId="0" xfId="0" applyAlignment="1" applyFont="1">
      <alignment shrinkToFit="0" vertical="bottom" wrapText="0"/>
    </xf>
    <xf borderId="1" fillId="4" fontId="2" numFmtId="164" xfId="0" applyAlignment="1" applyBorder="1" applyFont="1" applyNumberFormat="1">
      <alignment horizontal="center" shrinkToFit="0" vertical="bottom" wrapText="0"/>
    </xf>
    <xf borderId="0" fillId="4" fontId="2" numFmtId="0" xfId="0" applyAlignment="1" applyFont="1">
      <alignment horizontal="center" shrinkToFit="0" vertical="bottom" wrapText="0"/>
    </xf>
    <xf borderId="1" fillId="4" fontId="2" numFmtId="0" xfId="0" applyAlignment="1" applyBorder="1" applyFont="1">
      <alignment horizontal="center" shrinkToFit="0" vertical="bottom" wrapText="0"/>
    </xf>
    <xf borderId="1" fillId="4" fontId="2" numFmtId="165" xfId="0" applyAlignment="1" applyBorder="1" applyFont="1" applyNumberFormat="1">
      <alignment horizontal="right" shrinkToFit="0" vertical="bottom" wrapText="0"/>
    </xf>
    <xf borderId="1" fillId="4" fontId="2" numFmtId="166" xfId="0" applyAlignment="1" applyBorder="1" applyFont="1" applyNumberFormat="1">
      <alignment horizontal="center" shrinkToFit="0" vertical="bottom" wrapText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2" fontId="2" numFmtId="0" xfId="0" applyAlignment="1" applyFont="1">
      <alignment shrinkToFit="0" vertical="bottom" wrapText="0"/>
    </xf>
    <xf borderId="2" fillId="0" fontId="0" numFmtId="0" xfId="0" applyAlignment="1" applyBorder="1" applyFont="1">
      <alignment shrinkToFit="0" vertical="bottom" wrapText="0"/>
    </xf>
    <xf borderId="3" fillId="0" fontId="0" numFmtId="0" xfId="0" applyAlignment="1" applyBorder="1" applyFont="1">
      <alignment shrinkToFit="0" vertical="bottom" wrapText="0"/>
    </xf>
    <xf borderId="0" fillId="0" fontId="0" numFmtId="167" xfId="0" applyAlignment="1" applyFont="1" applyNumberFormat="1">
      <alignment shrinkToFit="0" vertical="bottom" wrapText="0"/>
    </xf>
    <xf borderId="4" fillId="0" fontId="0" numFmtId="0" xfId="0" applyAlignment="1" applyBorder="1" applyFont="1">
      <alignment horizontal="left" shrinkToFit="0" vertical="bottom" wrapText="0"/>
    </xf>
    <xf borderId="5" fillId="0" fontId="0" numFmtId="0" xfId="0" applyAlignment="1" applyBorder="1" applyFont="1">
      <alignment shrinkToFit="0" vertical="bottom" wrapText="0"/>
    </xf>
    <xf borderId="1" fillId="2" fontId="2" numFmtId="0" xfId="0" applyAlignment="1" applyBorder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6" fillId="0" fontId="0" numFmtId="0" xfId="0" applyAlignment="1" applyBorder="1" applyFont="1">
      <alignment horizontal="left" shrinkToFit="0" vertical="bottom" wrapText="0"/>
    </xf>
    <xf borderId="7" fillId="0" fontId="0" numFmtId="0" xfId="0" applyAlignment="1" applyBorder="1" applyFont="1">
      <alignment shrinkToFit="0" vertical="bottom" wrapText="0"/>
    </xf>
    <xf borderId="8" fillId="0" fontId="0" numFmtId="0" xfId="0" applyAlignment="1" applyBorder="1" applyFont="1">
      <alignment shrinkToFit="0" vertical="bottom" wrapText="0"/>
    </xf>
    <xf borderId="9" fillId="0" fontId="6" numFmtId="0" xfId="0" applyAlignment="1" applyBorder="1" applyFont="1">
      <alignment horizontal="left" shrinkToFit="0" vertical="bottom" wrapText="0"/>
    </xf>
    <xf borderId="10" fillId="0" fontId="6" numFmtId="0" xfId="0" applyAlignment="1" applyBorder="1" applyFont="1">
      <alignment shrinkToFit="0" vertical="bottom" wrapText="0"/>
    </xf>
    <xf borderId="0" fillId="2" fontId="2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1"/>
    </xf>
    <xf borderId="1" fillId="5" fontId="2" numFmtId="0" xfId="0" applyAlignment="1" applyBorder="1" applyFill="1" applyFont="1">
      <alignment shrinkToFit="0" vertical="bottom" wrapText="0"/>
    </xf>
    <xf borderId="1" fillId="6" fontId="2" numFmtId="0" xfId="0" applyAlignment="1" applyBorder="1" applyFill="1" applyFont="1">
      <alignment horizontal="center" shrinkToFit="0" vertical="bottom" wrapText="0"/>
    </xf>
    <xf borderId="0" fillId="0" fontId="3" numFmtId="0" xfId="0" applyFont="1"/>
    <xf borderId="1" fillId="6" fontId="2" numFmtId="166" xfId="0" applyAlignment="1" applyBorder="1" applyFont="1" applyNumberFormat="1">
      <alignment horizontal="center" shrinkToFit="0" vertical="bottom" wrapText="0"/>
    </xf>
    <xf borderId="0" fillId="7" fontId="3" numFmtId="0" xfId="0" applyAlignment="1" applyFill="1" applyFont="1">
      <alignment readingOrder="0"/>
    </xf>
    <xf borderId="0" fillId="0" fontId="3" numFmtId="10" xfId="0" applyFont="1" applyNumberFormat="1"/>
    <xf borderId="1" fillId="0" fontId="2" numFmtId="0" xfId="0" applyAlignment="1" applyBorder="1" applyFont="1">
      <alignment horizontal="center" shrinkToFit="0" vertical="bottom" wrapText="0"/>
    </xf>
    <xf borderId="1" fillId="0" fontId="2" numFmtId="166" xfId="0" applyAlignment="1" applyBorder="1" applyFont="1" applyNumberFormat="1">
      <alignment horizontal="center" shrinkToFit="0" vertical="bottom" wrapText="0"/>
    </xf>
    <xf borderId="1" fillId="8" fontId="2" numFmtId="0" xfId="0" applyAlignment="1" applyBorder="1" applyFill="1" applyFont="1">
      <alignment horizontal="center" shrinkToFit="0" vertical="bottom" wrapText="0"/>
    </xf>
    <xf borderId="1" fillId="8" fontId="2" numFmtId="166" xfId="0" applyAlignment="1" applyBorder="1" applyFont="1" applyNumberFormat="1">
      <alignment horizontal="center" shrinkToFit="0" vertical="bottom" wrapText="0"/>
    </xf>
    <xf borderId="0" fillId="0" fontId="7" numFmtId="0" xfId="0" applyAlignment="1" applyFont="1">
      <alignment readingOrder="0"/>
    </xf>
    <xf borderId="0" fillId="0" fontId="7" numFmtId="0" xfId="0" applyFont="1"/>
    <xf borderId="0" fillId="0" fontId="2" numFmtId="164" xfId="0" applyAlignment="1" applyFont="1" applyNumberFormat="1">
      <alignment horizontal="right" readingOrder="0" shrinkToFit="0" vertical="bottom" wrapText="0"/>
    </xf>
    <xf borderId="0" fillId="0" fontId="2" numFmtId="164" xfId="0" applyAlignment="1" applyFont="1" applyNumberFormat="1">
      <alignment horizontal="right" readingOrder="0" shrinkToFit="0" vertical="bottom" wrapText="0"/>
    </xf>
    <xf borderId="0" fillId="0" fontId="4" numFmtId="0" xfId="0" applyFont="1"/>
    <xf borderId="0" fillId="0" fontId="4" numFmtId="0" xfId="0" applyAlignment="1" applyFont="1">
      <alignment horizontal="right"/>
    </xf>
    <xf borderId="0" fillId="0" fontId="3" numFmtId="0" xfId="0" applyAlignment="1" applyFont="1">
      <alignment horizontal="center"/>
    </xf>
    <xf borderId="0" fillId="0" fontId="7" numFmtId="164" xfId="0" applyFont="1" applyNumberFormat="1"/>
    <xf borderId="0" fillId="0" fontId="4" numFmtId="164" xfId="0" applyFont="1" applyNumberFormat="1"/>
    <xf borderId="0" fillId="0" fontId="4" numFmtId="164" xfId="0" applyAlignment="1" applyFont="1" applyNumberFormat="1">
      <alignment horizontal="right"/>
    </xf>
    <xf borderId="0" fillId="0" fontId="4" numFmtId="164" xfId="0" applyAlignment="1" applyFont="1" applyNumberFormat="1">
      <alignment horizontal="right"/>
    </xf>
    <xf borderId="0" fillId="0" fontId="7" numFmtId="0" xfId="0" applyAlignment="1" applyFont="1">
      <alignment horizontal="right"/>
    </xf>
    <xf borderId="0" fillId="9" fontId="3" numFmtId="0" xfId="0" applyAlignment="1" applyFill="1" applyFont="1">
      <alignment readingOrder="0"/>
    </xf>
    <xf borderId="11" fillId="0" fontId="8" numFmtId="0" xfId="0" applyAlignment="1" applyBorder="1" applyFont="1">
      <alignment horizontal="left" readingOrder="0" shrinkToFit="0" wrapText="1"/>
    </xf>
    <xf borderId="0" fillId="10" fontId="4" numFmtId="0" xfId="0" applyFill="1" applyFont="1"/>
  </cellXfs>
  <cellStyles count="1">
    <cellStyle xfId="0" name="Normal" builtinId="0"/>
  </cellStyles>
  <dxfs count="6">
    <dxf>
      <font/>
      <fill>
        <patternFill patternType="none"/>
      </fill>
      <border/>
    </dxf>
    <dxf>
      <font>
        <color rgb="FF000000"/>
      </font>
      <fill>
        <patternFill patternType="solid">
          <fgColor rgb="FFFFFFFF"/>
          <bgColor rgb="FFFFFFFF"/>
        </patternFill>
      </fill>
      <border/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</dxfs>
  <tableStyles count="1">
    <tableStyle count="12" table="0" name="Google Sheets Pivot Table Style">
      <tableStyleElement dxfId="1" type="wholeTable"/>
      <tableStyleElement dxfId="2" type="firstRowSubheading"/>
      <tableStyleElement dxfId="2" type="secondRowSubheading"/>
      <tableStyleElement dxfId="2" type="thirdRowSubheading"/>
      <tableStyleElement dxfId="3" type="firstColumnSubheading"/>
      <tableStyleElement dxfId="3" type="secondColumnSubheading"/>
      <tableStyleElement dxfId="3" type="thirdColumnSubheading"/>
      <tableStyleElement dxfId="3" type="headerRow"/>
      <tableStyleElement dxfId="4" type="firstSubtotalRow"/>
      <tableStyleElement dxfId="4" type="secondSubtotalRow"/>
      <tableStyleElement dxfId="4" type="thirdSubtotalRow"/>
      <tableStyleElement dxfId="5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pivotCacheDefinition" Target="pivotCache/pivotCacheDefinition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BG41" sheet="Main"/>
  </cacheSource>
  <cacheFields>
    <cacheField name="SN" numFmtId="0">
      <sharedItems containsSemiMixedTypes="0" containsString="0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18.0"/>
        <n v="19.0"/>
        <n v="20.0"/>
        <n v="21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</sharedItems>
    </cacheField>
    <cacheField name="NAME INTIALS" numFmtId="0">
      <sharedItems>
        <s v="BR"/>
        <s v="KS"/>
        <s v="PB"/>
        <s v="NP"/>
        <s v="JD"/>
        <s v="RJ"/>
        <s v="RS"/>
        <s v="PC"/>
        <s v="SD"/>
        <s v="GG"/>
        <s v="BB"/>
        <s v="RP"/>
        <s v="KR"/>
        <s v="MS"/>
        <s v="MR"/>
        <s v="MNM"/>
        <s v="SJ"/>
        <s v="AS"/>
        <s v="RD"/>
        <s v="SS"/>
        <s v="VT"/>
        <s v="JK"/>
        <s v="LN"/>
        <s v="SG"/>
        <s v="AT"/>
        <s v="CR"/>
        <s v="JM"/>
        <s v="ES"/>
        <s v="RB"/>
        <s v="AB"/>
        <s v="SL"/>
        <s v="SI"/>
        <s v="PD"/>
        <s v="SP"/>
        <s v="HK"/>
        <s v="CH"/>
      </sharedItems>
    </cacheField>
    <cacheField name="AGE" numFmtId="0">
      <sharedItems containsSemiMixedTypes="0" containsString="0" containsNumber="1" containsInteger="1">
        <n v="40.0"/>
        <n v="36.0"/>
        <n v="44.0"/>
        <n v="39.0"/>
        <n v="38.0"/>
        <n v="47.0"/>
        <n v="46.0"/>
        <n v="53.0"/>
        <n v="43.0"/>
        <n v="32.0"/>
        <n v="27.0"/>
        <n v="59.0"/>
        <n v="64.0"/>
        <n v="50.0"/>
        <n v="48.0"/>
        <n v="49.0"/>
        <n v="37.0"/>
        <n v="28.0"/>
        <n v="34.0"/>
      </sharedItems>
    </cacheField>
    <cacheField name="BMI" numFmtId="0">
      <sharedItems containsSemiMixedTypes="0" containsString="0" containsNumber="1">
        <n v="25.52"/>
        <n v="28.16"/>
        <n v="29.02"/>
        <n v="27.14"/>
        <n v="25.43"/>
        <n v="32.0"/>
        <n v="22.88"/>
        <n v="16.36"/>
        <n v="25.19"/>
        <n v="38.82"/>
        <n v="22.25"/>
        <n v="26.87"/>
        <n v="24.85"/>
        <n v="24.1"/>
        <n v="24.88"/>
        <n v="28.39"/>
        <n v="23.15"/>
        <n v="29.76"/>
        <n v="27.99"/>
        <n v="23.0"/>
        <n v="27.44"/>
        <n v="23.98"/>
        <n v="31.48"/>
        <n v="21.7"/>
        <n v="21.87"/>
        <n v="21.59"/>
        <n v="27.6"/>
        <n v="27.08"/>
        <n v="27.88"/>
        <n v="22.45"/>
        <n v="21.8"/>
        <n v="25.46"/>
        <n v="27.64"/>
        <n v="27.09"/>
        <n v="23.13"/>
        <n v="30.0"/>
        <n v="26.62"/>
        <n v="19.26"/>
        <n v="19.55"/>
      </sharedItems>
    </cacheField>
    <cacheField name="TIME OF SURGERY" numFmtId="0">
      <sharedItems>
        <s v="Upfront"/>
        <s v="Post NACT"/>
      </sharedItems>
    </cacheField>
    <cacheField name="DM" numFmtId="0">
      <sharedItems containsBlank="1">
        <m/>
        <s v="Yes"/>
      </sharedItems>
    </cacheField>
    <cacheField name="HTN" numFmtId="0">
      <sharedItems containsBlank="1">
        <m/>
        <s v="Yes"/>
      </sharedItems>
    </cacheField>
    <cacheField name="PERFORATOR FLAP" numFmtId="0">
      <sharedItems>
        <s v="LICAP"/>
        <s v="Combined(LTAP+ICAP)"/>
        <s v="LTAP"/>
        <s v="AICAP"/>
      </sharedItems>
    </cacheField>
    <cacheField name="BREAST SIZE" numFmtId="0">
      <sharedItems containsString="0" containsBlank="1" containsNumber="1" containsInteger="1">
        <n v="34.0"/>
        <n v="36.0"/>
        <n v="40.0"/>
        <n v="38.0"/>
        <n v="30.0"/>
        <m/>
        <n v="32.0"/>
        <n v="28.0"/>
        <n v="29.0"/>
      </sharedItems>
    </cacheField>
    <cacheField name="CUP SIZE" numFmtId="0">
      <sharedItems containsBlank="1">
        <s v="C"/>
        <s v="B"/>
        <s v="D"/>
        <m/>
        <s v="A"/>
      </sharedItems>
    </cacheField>
    <cacheField name="PTOSIS" numFmtId="0">
      <sharedItems containsBlank="1">
        <m/>
        <s v="Grade 3"/>
        <s v="Grade 1"/>
        <s v="Non ptotic"/>
      </sharedItems>
    </cacheField>
    <cacheField name="LATERALITY" numFmtId="0">
      <sharedItems>
        <s v="RIGHT"/>
        <s v="LEFT"/>
      </sharedItems>
    </cacheField>
    <cacheField name="TUMOUR QUADRANT" numFmtId="0">
      <sharedItems>
        <s v="Supero lateral"/>
        <s v="Infero lateral"/>
        <s v="Central"/>
        <s v="Supero medial"/>
        <s v="Infero medial"/>
      </sharedItems>
    </cacheField>
    <cacheField name="TUMOUR SIZE (LENGTH)" numFmtId="0">
      <sharedItems containsSemiMixedTypes="0" containsString="0" containsNumber="1">
        <n v="3.0"/>
        <n v="2.0"/>
        <n v="4.9"/>
        <n v="1.3"/>
        <n v="1.7"/>
        <n v="0.0"/>
        <n v="2.2"/>
        <n v="2.6"/>
        <n v="2.8"/>
        <n v="2.3"/>
        <n v="3.2"/>
        <n v="2.7"/>
        <n v="4.5"/>
        <n v="2.4"/>
        <n v="0.9"/>
        <n v="5.0"/>
        <n v="0.6"/>
        <n v="2.24"/>
        <n v="1.4"/>
        <n v="2.5"/>
        <n v="3.8"/>
        <n v="2.9"/>
      </sharedItems>
    </cacheField>
    <cacheField name="TUMOUR SIZE (WIDTH)" numFmtId="0">
      <sharedItems containsSemiMixedTypes="0" containsString="0" containsNumber="1">
        <n v="3.0"/>
        <n v="1.5"/>
        <n v="2.6"/>
        <n v="2.8"/>
        <n v="2.0"/>
        <n v="0.8"/>
        <n v="1.4"/>
        <n v="1.6"/>
        <n v="0.0"/>
        <n v="1.8"/>
        <n v="1.9"/>
        <n v="1.7"/>
        <n v="4.3"/>
        <n v="1.3"/>
        <n v="0.4"/>
        <n v="0.3"/>
        <n v="1.2"/>
        <n v="2.4"/>
        <n v="4.0"/>
      </sharedItems>
    </cacheField>
    <cacheField name="FLAP DIMENSION (LENGTH)" numFmtId="0">
      <sharedItems containsString="0" containsBlank="1" containsNumber="1" containsInteger="1">
        <n v="15.0"/>
        <n v="13.0"/>
        <n v="17.0"/>
        <n v="11.0"/>
        <m/>
        <n v="14.0"/>
        <n v="12.0"/>
        <n v="16.0"/>
        <n v="10.0"/>
        <n v="9.0"/>
      </sharedItems>
    </cacheField>
    <cacheField name="FLAP DIMENSION (WIDTH)" numFmtId="0">
      <sharedItems containsString="0" containsBlank="1" containsNumber="1">
        <n v="8.0"/>
        <n v="6.0"/>
        <n v="9.0"/>
        <m/>
        <n v="12.0"/>
        <n v="10.0"/>
        <n v="8.5"/>
        <n v="7.0"/>
        <n v="4.0"/>
      </sharedItems>
    </cacheField>
    <cacheField name="AXILLARY SURGERY" numFmtId="0">
      <sharedItems>
        <s v="AD"/>
        <s v="None"/>
        <s v="SLNB"/>
      </sharedItems>
    </cacheField>
    <cacheField name="DURATION OF SURGERY (min)" numFmtId="0">
      <sharedItems containsSemiMixedTypes="0" containsString="0" containsNumber="1" containsInteger="1">
        <n v="180.0"/>
        <n v="120.0"/>
        <n v="210.0"/>
        <n v="150.0"/>
        <n v="190.0"/>
        <n v="245.0"/>
        <n v="220.0"/>
        <n v="135.0"/>
        <n v="200.0"/>
        <n v="110.0"/>
        <n v="140.0"/>
        <n v="160.0"/>
        <n v="145.0"/>
        <n v="148.0"/>
        <n v="205.0"/>
        <n v="100.0"/>
        <n v="255.0"/>
      </sharedItems>
    </cacheField>
    <cacheField name="SPECIMEN WEIGHT (gm)" numFmtId="0">
      <sharedItems containsSemiMixedTypes="0" containsString="0" containsNumber="1">
        <n v="98.5"/>
        <n v="80.0"/>
        <n v="350.0"/>
        <n v="263.5"/>
        <n v="175.0"/>
        <n v="330.0"/>
        <n v="109.8"/>
        <n v="46.0"/>
        <n v="112.0"/>
        <n v="287.0"/>
        <n v="136.0"/>
        <n v="116.0"/>
        <n v="139.0"/>
        <n v="185.0"/>
        <n v="119.0"/>
        <n v="89.0"/>
        <n v="184.0"/>
        <n v="164.0"/>
        <n v="154.0"/>
        <n v="105.0"/>
        <n v="21.0"/>
        <n v="198.0"/>
        <n v="120.0"/>
        <n v="117.0"/>
        <n v="168.0"/>
        <n v="114.0"/>
        <n v="155.0"/>
        <n v="149.0"/>
        <n v="85.0"/>
        <n v="137.3"/>
        <n v="132.0"/>
        <n v="53.0"/>
        <n v="82.5"/>
        <n v="45.0"/>
      </sharedItems>
    </cacheField>
    <cacheField name="FLAP POSITIONING" numFmtId="0">
      <sharedItems>
        <s v="Without skin cover"/>
        <s v="With skin cover"/>
      </sharedItems>
    </cacheField>
    <cacheField name="CONDITION OF FLAP" numFmtId="0">
      <sharedItems>
        <s v="Healthy"/>
        <s v="Partial loss"/>
        <s v="Superficial Necrosis medial aspect"/>
      </sharedItems>
    </cacheField>
    <cacheField name="FLAP PARTIAL OR COMPLETE LOSS" numFmtId="0">
      <sharedItems containsBlank="1">
        <m/>
        <s v="FLAP NECROSIS"/>
        <s v="Conservative"/>
        <s v="Developed SSI later"/>
        <s v="Wound Dehiscence"/>
      </sharedItems>
    </cacheField>
    <cacheField name="RESURGERY FOR FLAP LOSS" numFmtId="0">
      <sharedItems containsBlank="1">
        <m/>
        <s v="Wound debridement and closure"/>
        <s v="SECONDARY SUTURING "/>
      </sharedItems>
    </cacheField>
    <cacheField name="TUMOUR TYPE" numFmtId="0">
      <sharedItems>
        <s v="IDC"/>
        <s v="MUCINOUS"/>
        <s v="IMC"/>
      </sharedItems>
    </cacheField>
    <cacheField name="GRADE" numFmtId="0">
      <sharedItems containsSemiMixedTypes="0" containsString="0" containsNumber="1" containsInteger="1">
        <n v="3.0"/>
        <n v="2.0"/>
        <n v="1.0"/>
      </sharedItems>
    </cacheField>
    <cacheField name="T STAGE" numFmtId="0">
      <sharedItems>
        <s v="T2"/>
        <s v="T3"/>
        <s v="T1a"/>
        <s v="T1b"/>
        <s v="T1c"/>
        <s v="T1mi"/>
        <s v="T2m"/>
        <s v="T1"/>
      </sharedItems>
    </cacheField>
    <cacheField name="N STAGE" numFmtId="0">
      <sharedItems>
        <s v="N2a"/>
        <s v="Nx"/>
        <s v="N1mi"/>
        <s v="N0"/>
        <s v="N1a"/>
        <s v="N0sn"/>
        <s v="N3a"/>
      </sharedItems>
    </cacheField>
    <cacheField name="OVERALL STAGE" numFmtId="0">
      <sharedItems containsString="0" containsBlank="1" containsNumber="1" containsInteger="1">
        <n v="3.0"/>
        <m/>
        <n v="1.0"/>
        <n v="2.0"/>
      </sharedItems>
    </cacheField>
    <cacheField name="CLINICAL SIZE BEFORE SURGERY (cm)">
      <sharedItems containsBlank="1" containsMixedTypes="1" containsNumber="1">
        <n v="3.0"/>
        <n v="2.0"/>
        <s v="ILL-DEFINED"/>
        <n v="5.0"/>
        <n v="1.0"/>
        <n v="4.0"/>
        <s v="NON PALPABLE"/>
        <s v="POST LUMPECTOMY."/>
        <n v="2.5"/>
        <s v="POST LUMPECTOMY 4"/>
        <m/>
      </sharedItems>
    </cacheField>
    <cacheField name="PATHOLOGICAL GROSS SIZE  (cm)" numFmtId="0">
      <sharedItems containsString="0" containsBlank="1" containsNumber="1">
        <n v="4.5"/>
        <n v="2.2"/>
        <n v="6.0"/>
        <n v="0.5"/>
        <n v="2.0"/>
        <n v="0.9"/>
        <n v="3.2"/>
        <n v="1.6"/>
        <n v="4.0"/>
        <n v="0.3"/>
        <n v="4.8"/>
        <n v="2.3"/>
        <n v="3.0"/>
        <n v="3.3"/>
        <n v="2.5"/>
        <n v="4.6"/>
        <n v="3.5"/>
        <n v="0.7"/>
        <n v="3.1"/>
        <n v="1.4"/>
        <n v="5.2"/>
        <n v="2.7"/>
        <n v="5.0"/>
        <n v="2.4"/>
        <m/>
      </sharedItems>
    </cacheField>
    <cacheField name="MARGIN STATUS" numFmtId="0">
      <sharedItems>
        <s v="Free"/>
        <s v="involved dcis"/>
        <s v="Involved"/>
        <s v="involved invasive"/>
        <s v="Near  "/>
      </sharedItems>
    </cacheField>
    <cacheField name="RESURGERY FOR POSITIVE OR CLOSE MARGIN" numFmtId="0">
      <sharedItems containsBlank="1">
        <m/>
        <s v="Cavity Shave"/>
        <s v="Cavity Shave then mastectomy"/>
        <s v="lateral extent is the axillary tissue."/>
        <s v="??"/>
        <s v=" no lateral tissue beyond the removed specimen. "/>
      </sharedItems>
    </cacheField>
    <cacheField name="ER" numFmtId="0">
      <sharedItems>
        <s v="POS"/>
        <s v="NEG"/>
      </sharedItems>
    </cacheField>
    <cacheField name="PR" numFmtId="0">
      <sharedItems>
        <s v="POS"/>
        <s v="NEG"/>
      </sharedItems>
    </cacheField>
    <cacheField name="HER 2" numFmtId="0">
      <sharedItems>
        <s v="NEG"/>
        <s v="POS"/>
      </sharedItems>
    </cacheField>
    <cacheField name="KI">
      <sharedItems containsBlank="1" containsMixedTypes="1" containsNumber="1" containsInteger="1">
        <n v="25.0"/>
        <n v="40.0"/>
        <n v="10.0"/>
        <n v="90.0"/>
        <n v="30.0"/>
        <n v="15.0"/>
        <n v="60.0"/>
        <n v="50.0"/>
        <n v="5.0"/>
        <n v="20.0"/>
        <n v="80.0"/>
        <s v="-"/>
        <n v="12.0"/>
        <n v="70.0"/>
        <n v="45.0"/>
        <m/>
      </sharedItems>
    </cacheField>
    <cacheField name="Types" numFmtId="0">
      <sharedItems>
        <s v="Luminal B"/>
        <s v="HER2 enriched"/>
        <s v="TNBC"/>
        <s v="Luminal A"/>
      </sharedItems>
    </cacheField>
    <cacheField name="DATE OF FIRST CONSULT" numFmtId="164">
      <sharedItems containsSemiMixedTypes="0" containsDate="1" containsString="0">
        <d v="2017-08-07T00:00:00Z"/>
        <d v="2017-08-01T00:00:00Z"/>
        <d v="2017-04-26T00:00:00Z"/>
        <d v="2017-03-05T00:00:00Z"/>
        <d v="2017-11-21T00:00:00Z"/>
        <d v="2017-07-06T00:00:00Z"/>
        <d v="2017-06-22T00:00:00Z"/>
        <d v="2017-04-13T00:00:00Z"/>
        <d v="2018-01-08T00:00:00Z"/>
        <d v="2017-08-11T00:00:00Z"/>
        <d v="2016-11-30T00:00:00Z"/>
        <d v="2017-05-29T00:00:00Z"/>
        <d v="2017-06-08T00:00:00Z"/>
        <d v="2017-06-27T00:00:00Z"/>
        <d v="2017-07-11T00:00:00Z"/>
        <d v="2017-07-17T00:00:00Z"/>
        <d v="2017-08-02T00:00:00Z"/>
        <d v="2018-02-26T00:00:00Z"/>
        <d v="2018-03-06T00:00:00Z"/>
        <d v="2018-03-09T00:00:00Z"/>
        <d v="2018-03-29T00:00:00Z"/>
        <d v="2018-05-08T00:00:00Z"/>
        <d v="2017-10-23T00:00:00Z"/>
        <d v="2018-05-28T00:00:00Z"/>
        <d v="2018-07-18T00:00:00Z"/>
        <d v="2018-07-09T00:00:00Z"/>
        <d v="2018-07-23T00:00:00Z"/>
        <d v="2018-08-02T00:00:00Z"/>
        <d v="2018-11-05T00:00:00Z"/>
        <d v="2018-12-20T00:00:00Z"/>
        <d v="2019-01-16T00:00:00Z"/>
        <d v="2019-02-26T00:00:00Z"/>
        <d v="2019-06-20T00:00:00Z"/>
        <d v="2019-07-04T00:00:00Z"/>
        <d v="2019-09-05T00:00:00Z"/>
        <d v="2019-11-05T00:00:00Z"/>
      </sharedItems>
    </cacheField>
    <cacheField name="DATE OF SURGERY" numFmtId="164">
      <sharedItems containsSemiMixedTypes="0" containsDate="1" containsString="0">
        <d v="2017-08-25T00:00:00Z"/>
        <d v="2017-08-30T00:00:00Z"/>
        <d v="2017-09-20T00:00:00Z"/>
        <d v="2017-12-04T00:00:00Z"/>
        <d v="2017-12-13T00:00:00Z"/>
        <d v="2017-12-15T00:00:00Z"/>
        <d v="2018-01-10T00:00:00Z"/>
        <d v="2017-05-10T00:00:00Z"/>
        <d v="2018-02-19T00:00:00Z"/>
        <d v="2018-02-21T00:00:00Z"/>
        <d v="2017-05-24T00:00:00Z"/>
        <d v="2017-06-02T00:00:00Z"/>
        <d v="2017-06-14T00:00:00Z"/>
        <d v="2017-06-28T00:00:00Z"/>
        <d v="2017-07-12T00:00:00Z"/>
        <d v="2017-07-26T00:00:00Z"/>
        <d v="2017-07-31T00:00:00Z"/>
        <d v="2017-08-04T00:00:00Z"/>
        <d v="2018-03-05T00:00:00Z"/>
        <d v="2018-03-14T00:00:00Z"/>
        <d v="2018-03-28T00:00:00Z"/>
        <d v="2018-04-11T00:00:00Z"/>
        <d v="2018-04-13T00:00:00Z"/>
        <d v="2017-07-10T00:00:00Z"/>
        <d v="2018-06-06T00:00:00Z"/>
        <d v="2018-05-11T00:00:00Z"/>
        <d v="2018-06-15T00:00:00Z"/>
        <d v="2018-08-03T00:00:00Z"/>
        <d v="2018-08-10T00:00:00Z"/>
        <d v="2018-08-20T00:00:00Z"/>
        <d v="2018-11-30T00:00:00Z"/>
        <d v="2019-01-07T00:00:00Z"/>
        <d v="2019-02-20T00:00:00Z"/>
        <d v="2019-03-13T00:00:00Z"/>
        <d v="2019-07-15T00:00:00Z"/>
        <d v="2019-07-24T00:00:00Z"/>
        <d v="2019-09-18T00:00:00Z"/>
        <d v="2019-09-27T00:00:00Z"/>
        <d v="2019-11-21T00:00:00Z"/>
      </sharedItems>
    </cacheField>
    <cacheField name="waiting for surgery" numFmtId="0">
      <sharedItems containsString="0" containsBlank="1" containsNumber="1" containsInteger="1">
        <n v="18.0"/>
        <n v="29.0"/>
        <m/>
        <n v="22.0"/>
        <n v="27.0"/>
        <n v="42.0"/>
        <n v="4.0"/>
        <n v="16.0"/>
        <n v="20.0"/>
        <n v="15.0"/>
        <n v="25.0"/>
        <n v="33.0"/>
        <n v="32.0"/>
        <n v="35.0"/>
        <n v="13.0"/>
      </sharedItems>
    </cacheField>
    <cacheField name="DATE OF DISCHARGE" numFmtId="164">
      <sharedItems containsSemiMixedTypes="0" containsDate="1" containsString="0">
        <d v="2017-08-26T00:00:00Z"/>
        <d v="2017-08-31T00:00:00Z"/>
        <d v="2017-09-21T00:00:00Z"/>
        <d v="2017-12-05T00:00:00Z"/>
        <d v="2017-12-14T00:00:00Z"/>
        <d v="2017-12-16T00:00:00Z"/>
        <d v="2018-01-11T00:00:00Z"/>
        <d v="2017-05-11T00:00:00Z"/>
        <d v="2018-02-20T00:00:00Z"/>
        <d v="2018-02-22T00:00:00Z"/>
        <d v="2017-05-25T00:00:00Z"/>
        <d v="2017-06-03T00:00:00Z"/>
        <d v="2017-06-15T00:00:00Z"/>
        <d v="2017-06-29T00:00:00Z"/>
        <d v="2017-07-13T00:00:00Z"/>
        <d v="2017-07-27T00:00:00Z"/>
        <d v="2017-08-01T00:00:00Z"/>
        <d v="2017-08-05T00:00:00Z"/>
        <d v="2018-03-06T00:00:00Z"/>
        <d v="2018-03-15T00:00:00Z"/>
        <d v="2018-03-29T00:00:00Z"/>
        <d v="2018-04-12T00:00:00Z"/>
        <d v="2018-04-14T00:00:00Z"/>
        <d v="2017-07-11T00:00:00Z"/>
        <d v="2018-06-07T00:00:00Z"/>
        <d v="2018-05-12T00:00:00Z"/>
        <d v="2018-06-16T00:00:00Z"/>
        <d v="2018-08-04T00:00:00Z"/>
        <d v="2018-08-11T00:00:00Z"/>
        <d v="2018-08-21T00:00:00Z"/>
        <d v="2018-12-01T00:00:00Z"/>
        <d v="2019-01-08T00:00:00Z"/>
        <d v="2019-02-21T00:00:00Z"/>
        <d v="2019-03-14T00:00:00Z"/>
        <d v="2019-07-16T00:00:00Z"/>
        <d v="2019-07-25T00:00:00Z"/>
        <d v="2019-09-19T00:00:00Z"/>
        <d v="2019-09-28T00:00:00Z"/>
        <d v="2019-11-22T00:00:00Z"/>
      </sharedItems>
    </cacheField>
    <cacheField name="HOSPITAL STAY" numFmtId="0">
      <sharedItems containsSemiMixedTypes="0" containsString="0" containsNumber="1" containsInteger="1">
        <n v="1.0"/>
      </sharedItems>
    </cacheField>
    <cacheField name="RT" numFmtId="0">
      <sharedItems containsBlank="1">
        <s v="Yes"/>
        <s v="No"/>
        <s v="On CT"/>
        <m/>
      </sharedItems>
    </cacheField>
    <cacheField name="RT TAKEN IN  TMC" numFmtId="0">
      <sharedItems containsBlank="1">
        <s v="TMC"/>
        <s v="No"/>
        <m/>
      </sharedItems>
    </cacheField>
    <cacheField name="DATE OF COMPLETION OF RT" numFmtId="164">
      <sharedItems containsDate="1" containsString="0" containsBlank="1">
        <d v="2018-04-20T00:00:00Z"/>
        <d v="2018-04-26T00:00:00Z"/>
        <d v="2017-12-13T00:00:00Z"/>
        <d v="2018-01-31T00:00:00Z"/>
        <d v="2018-06-07T00:00:00Z"/>
        <d v="2018-02-23T00:00:00Z"/>
        <d v="2018-03-16T00:00:00Z"/>
        <m/>
        <d v="2018-04-12T00:00:00Z"/>
        <d v="2018-04-27T00:00:00Z"/>
        <d v="2017-08-09T00:00:00Z"/>
        <d v="2018-02-10T00:00:00Z"/>
        <d v="2018-03-20T00:00:00Z"/>
        <d v="2018-03-09T00:00:00Z"/>
        <d v="2018-01-11T00:00:00Z"/>
        <d v="2018-06-11T00:00:00Z"/>
        <d v="2018-05-11T00:00:00Z"/>
        <d v="2018-05-07T00:00:00Z"/>
        <d v="2018-06-21T00:00:00Z"/>
        <d v="2019-01-04T00:00:00Z"/>
        <d v="2018-03-03T00:00:00Z"/>
        <d v="2018-11-01T00:00:00Z"/>
        <d v="2018-07-14T00:00:00Z"/>
        <d v="2019-02-13T00:00:00Z"/>
        <d v="2018-10-10T00:00:00Z"/>
        <d v="2019-04-25T00:00:00Z"/>
        <d v="2019-05-11T00:00:00Z"/>
        <d v="2019-07-16T00:00:00Z"/>
        <d v="2019-07-25T00:00:00Z"/>
        <d v="2019-04-17T00:00:00Z"/>
        <d v="2019-09-27T00:00:00Z"/>
        <d v="2019-09-19T00:00:00Z"/>
      </sharedItems>
    </cacheField>
    <cacheField name="LAST FOLLOW UP DATE" numFmtId="164">
      <sharedItems containsSemiMixedTypes="0" containsDate="1" containsString="0">
        <d v="2019-10-21T00:00:00Z"/>
        <d v="2019-11-19T00:00:00Z"/>
        <d v="2018-09-19T00:00:00Z"/>
        <d v="2019-10-23T00:00:00Z"/>
        <d v="2019-09-17T00:00:00Z"/>
        <d v="2019-07-24T00:00:00Z"/>
        <d v="2019-07-31T00:00:00Z"/>
        <d v="2019-06-18T00:00:00Z"/>
        <d v="2019-10-15T00:00:00Z"/>
        <d v="2017-09-13T00:00:00Z"/>
        <d v="2019-06-20T00:00:00Z"/>
        <d v="2019-07-02T00:00:00Z"/>
        <d v="2019-07-17T00:00:00Z"/>
        <d v="2019-05-28T00:00:00Z"/>
        <d v="2018-10-10T00:00:00Z"/>
        <d v="2019-09-06T00:00:00Z"/>
        <d v="2019-09-20T00:00:00Z"/>
        <d v="2019-09-13T00:00:00Z"/>
        <d v="2018-09-18T00:00:00Z"/>
        <d v="2019-11-01T00:00:00Z"/>
        <d v="2019-06-28T00:00:00Z"/>
        <d v="2019-10-22T00:00:00Z"/>
        <d v="2019-09-16T00:00:00Z"/>
        <d v="2019-09-09T00:00:00Z"/>
        <d v="2019-10-18T00:00:00Z"/>
        <d v="2019-09-12T00:00:00Z"/>
        <d v="2019-09-27T00:00:00Z"/>
        <d v="2019-09-19T00:00:00Z"/>
        <d v="2019-10-24T00:00:00Z"/>
        <d v="2019-11-26T00:00:00Z"/>
      </sharedItems>
    </cacheField>
    <cacheField name="SX TO FOLLOW UP # days" numFmtId="0">
      <sharedItems containsSemiMixedTypes="0" containsString="0" containsNumber="1" containsInteger="1">
        <n v="787.0"/>
        <n v="811.0"/>
        <n v="364.0"/>
        <n v="688.0"/>
        <n v="643.0"/>
        <n v="586.0"/>
        <n v="567.0"/>
        <n v="769.0"/>
        <n v="603.0"/>
        <n v="609.0"/>
        <n v="112.0"/>
        <n v="748.0"/>
        <n v="749.0"/>
        <n v="742.0"/>
        <n v="671.0"/>
        <n v="436.0"/>
        <n v="763.0"/>
        <n v="564.0"/>
        <n v="548.0"/>
        <n v="174.0"/>
        <n v="560.0"/>
        <n v="751.0"/>
        <n v="387.0"/>
        <n v="529.0"/>
        <n v="458.0"/>
        <n v="410.0"/>
        <n v="437.0"/>
        <n v="395.0"/>
        <n v="427.0"/>
        <n v="322.0"/>
        <n v="248.0"/>
        <n v="201.0"/>
        <n v="198.0"/>
        <n v="100.0"/>
        <n v="57.0"/>
        <n v="30.0"/>
        <n v="27.0"/>
        <n v="5.0"/>
      </sharedItems>
    </cacheField>
    <cacheField name="months" numFmtId="0">
      <sharedItems containsBlank="1">
        <e v="#ERROR!"/>
        <m/>
      </sharedItems>
    </cacheField>
    <cacheField name="STATUS" numFmtId="0">
      <sharedItems>
        <s v="FOLLOW UP"/>
        <s v="METS"/>
        <s v="DEAD"/>
        <s v="LOST"/>
        <s v="? METS"/>
        <s v="Ax recurrence"/>
      </sharedItems>
    </cacheField>
    <cacheField name="DATE OF EVENTS" numFmtId="0">
      <sharedItems containsDate="1" containsString="0" containsBlank="1">
        <m/>
        <d v="2018-09-19T00:00:00Z"/>
        <d v="2019-09-02T00:00:00Z"/>
        <d v="2019-08-15T00:00:00Z"/>
        <d v="2017-09-13T00:00:00Z"/>
        <d v="2018-09-18T00:00:00Z"/>
        <d v="2019-06-27T00:00:00Z"/>
      </sharedItems>
    </cacheField>
    <cacheField name="ALIVE" numFmtId="0">
      <sharedItems containsBlank="1">
        <s v="YES"/>
        <s v="UNKNOWN"/>
        <s v="NO"/>
        <m/>
      </sharedItems>
    </cacheField>
    <cacheField name=" " numFmtId="0">
      <sharedItems containsString="0" containsBlank="1">
        <m/>
      </sharedItems>
    </cacheField>
    <cacheField name="How satisfied are you with your scar?" numFmtId="0">
      <sharedItems containsString="0" containsBlank="1" containsNumber="1" containsInteger="1">
        <n v="3.0"/>
        <m/>
        <n v="4.0"/>
        <n v="2.0"/>
      </sharedItems>
    </cacheField>
    <cacheField name="How happy are you with your treated breast in comparison to opposite breast?" numFmtId="0">
      <sharedItems containsString="0" containsBlank="1" containsNumber="1" containsInteger="1">
        <n v="3.0"/>
        <m/>
        <n v="4.0"/>
        <n v="2.0"/>
      </sharedItems>
    </cacheField>
    <cacheField name="Are you comfortable going out in public?" numFmtId="0">
      <sharedItems containsString="0" containsBlank="1" containsNumber="1" containsInteger="1">
        <n v="4.0"/>
        <n v="3.0"/>
        <m/>
        <n v="2.0"/>
      </sharedItems>
    </cacheField>
    <cacheField name="Do you feel in retrospect, that you should have opted for mastectomy?" numFmtId="0">
      <sharedItems containsString="0" containsBlank="1" containsNumber="1" containsInteger="1">
        <n v="4.0"/>
        <m/>
        <n v="2.0"/>
        <n v="3.0"/>
      </sharedItems>
    </cacheField>
    <cacheField name="Any comments?" numFmtId="0">
      <sharedItems containsString="0" containsBlank="1">
        <m/>
      </sharedItems>
    </cacheField>
    <cacheField name="1 Highly unsatisfied, 2 Unsatisfied, 3 Satisfied, 4 Highly Satisfied" numFmtId="0">
      <sharedItems containsString="0" containsBlank="1"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Analysis" cacheId="0" dataCaption="" compact="0" compactData="0">
  <location ref="A1:B4" firstHeaderRow="0" firstDataRow="1" firstDataCol="0"/>
  <pivotFields>
    <pivotField name="S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NAME INTIAL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BM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TIME OF SURGERY" axis="axisRow" dataField="1" compact="0" outline="0" multipleItemSelectionAllowed="1" showAll="0" sortType="ascending">
      <items>
        <item x="1"/>
        <item x="0"/>
        <item t="default"/>
      </items>
    </pivotField>
    <pivotField name="DM" compact="0" outline="0" multipleItemSelectionAllowed="1" showAll="0">
      <items>
        <item x="0"/>
        <item x="1"/>
        <item t="default"/>
      </items>
    </pivotField>
    <pivotField name="HTN" compact="0" outline="0" multipleItemSelectionAllowed="1" showAll="0">
      <items>
        <item x="0"/>
        <item x="1"/>
        <item t="default"/>
      </items>
    </pivotField>
    <pivotField name="PERFORATOR FLAP" compact="0" outline="0" multipleItemSelectionAllowed="1" showAll="0">
      <items>
        <item x="0"/>
        <item x="1"/>
        <item x="2"/>
        <item x="3"/>
        <item t="default"/>
      </items>
    </pivotField>
    <pivotField name="BREAST SIZ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CUP SIZ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PTOSIS" compact="0" outline="0" multipleItemSelectionAllowed="1" showAll="0">
      <items>
        <item x="0"/>
        <item x="1"/>
        <item x="2"/>
        <item x="3"/>
        <item t="default"/>
      </items>
    </pivotField>
    <pivotField name="LATERALITY" compact="0" outline="0" multipleItemSelectionAllowed="1" showAll="0">
      <items>
        <item x="0"/>
        <item x="1"/>
        <item t="default"/>
      </items>
    </pivotField>
    <pivotField name="TUMOUR QUADRANT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UMOUR SIZE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UMOUR SIZE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FLAP DIMENSION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FLAP DIMENSION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AXILLARY SURGERY" compact="0" outline="0" multipleItemSelectionAllowed="1" showAll="0">
      <items>
        <item x="0"/>
        <item x="1"/>
        <item x="2"/>
        <item t="default"/>
      </items>
    </pivotField>
    <pivotField name="DURATION OF SURGERY (min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SPECIMEN WEIGHT (g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FLAP POSITIONING" compact="0" outline="0" multipleItemSelectionAllowed="1" showAll="0">
      <items>
        <item x="0"/>
        <item x="1"/>
        <item t="default"/>
      </items>
    </pivotField>
    <pivotField name="CONDITION OF FLAP" compact="0" outline="0" multipleItemSelectionAllowed="1" showAll="0">
      <items>
        <item x="0"/>
        <item x="1"/>
        <item x="2"/>
        <item t="default"/>
      </items>
    </pivotField>
    <pivotField name="FLAP PARTIAL OR COMPLETE LOS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FLAP LOSS" compact="0" outline="0" multipleItemSelectionAllowed="1" showAll="0">
      <items>
        <item x="0"/>
        <item x="1"/>
        <item x="2"/>
        <item t="default"/>
      </items>
    </pivotField>
    <pivotField name="TUMOUR TYPE" compact="0" outline="0" multipleItemSelectionAllowed="1" showAll="0">
      <items>
        <item x="0"/>
        <item x="1"/>
        <item x="2"/>
        <item t="default"/>
      </items>
    </pivotField>
    <pivotField name="GRADE" compact="0" outline="0" multipleItemSelectionAllowed="1" showAll="0">
      <items>
        <item x="0"/>
        <item x="1"/>
        <item x="2"/>
        <item t="default"/>
      </items>
    </pivotField>
    <pivotField name="T STAG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N STAG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OVERALL STAGE" compact="0" outline="0" multipleItemSelectionAllowed="1" showAll="0">
      <items>
        <item x="0"/>
        <item x="1"/>
        <item x="2"/>
        <item x="3"/>
        <item t="default"/>
      </items>
    </pivotField>
    <pivotField name="CLINICAL SIZE BEFORE SURGERY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PATHOLOGICAL GROSS SIZE 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MARGIN STATU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POSITIVE OR CLOSE MARGIN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ER" compact="0" outline="0" multipleItemSelectionAllowed="1" showAll="0">
      <items>
        <item x="0"/>
        <item x="1"/>
        <item t="default"/>
      </items>
    </pivotField>
    <pivotField name="PR" compact="0" outline="0" multipleItemSelectionAllowed="1" showAll="0">
      <items>
        <item x="0"/>
        <item x="1"/>
        <item t="default"/>
      </items>
    </pivotField>
    <pivotField name="HER 2" compact="0" outline="0" multipleItemSelectionAllowed="1" showAll="0">
      <items>
        <item x="0"/>
        <item x="1"/>
        <item t="default"/>
      </items>
    </pivotField>
    <pivotField name="K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Types" compact="0" outline="0" multipleItemSelectionAllowed="1" showAll="0">
      <items>
        <item x="0"/>
        <item x="1"/>
        <item x="2"/>
        <item x="3"/>
        <item t="default"/>
      </items>
    </pivotField>
    <pivotField name="DATE OF FIRST CONSUL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DATE OF SURGERY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waiting for surge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DATE OF DISCHARG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HOSPITAL STAY" compact="0" outline="0" multipleItemSelectionAllowed="1" showAll="0">
      <items>
        <item x="0"/>
        <item t="default"/>
      </items>
    </pivotField>
    <pivotField name="RT" compact="0" outline="0" multipleItemSelectionAllowed="1" showAll="0">
      <items>
        <item x="0"/>
        <item x="1"/>
        <item x="2"/>
        <item x="3"/>
        <item t="default"/>
      </items>
    </pivotField>
    <pivotField name="RT TAKEN IN  TMC" compact="0" outline="0" multipleItemSelectionAllowed="1" showAll="0">
      <items>
        <item x="0"/>
        <item x="1"/>
        <item x="2"/>
        <item t="default"/>
      </items>
    </pivotField>
    <pivotField name="DATE OF COMPLETION OF R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LAST FOLLOW UP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ame="SX TO FOLLOW UP # day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months" compact="0" outline="0" multipleItemSelectionAllowed="1" showAll="0">
      <items>
        <item x="0"/>
        <item x="1"/>
        <item t="default"/>
      </items>
    </pivotField>
    <pivotField name="STATUS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DATE OF EVENT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LIVE" compact="0" outline="0" multipleItemSelectionAllowed="1" showAll="0">
      <items>
        <item x="0"/>
        <item x="1"/>
        <item x="2"/>
        <item x="3"/>
        <item t="default"/>
      </items>
    </pivotField>
    <pivotField name=" " compact="0" outline="0" multipleItemSelectionAllowed="1" showAll="0">
      <items>
        <item x="0"/>
        <item t="default"/>
      </items>
    </pivotField>
    <pivotField name="How satisfied are you with your scar?" compact="0" outline="0" multipleItemSelectionAllowed="1" showAll="0">
      <items>
        <item x="0"/>
        <item x="1"/>
        <item x="2"/>
        <item x="3"/>
        <item t="default"/>
      </items>
    </pivotField>
    <pivotField name="How happy are you with your treated breast in comparison to opposite breast?" compact="0" outline="0" multipleItemSelectionAllowed="1" showAll="0">
      <items>
        <item x="0"/>
        <item x="1"/>
        <item x="2"/>
        <item x="3"/>
        <item t="default"/>
      </items>
    </pivotField>
    <pivotField name="Are you comfortable going out in public?" compact="0" outline="0" multipleItemSelectionAllowed="1" showAll="0">
      <items>
        <item x="0"/>
        <item x="1"/>
        <item x="2"/>
        <item x="3"/>
        <item t="default"/>
      </items>
    </pivotField>
    <pivotField name="Do you feel in retrospect, that you should have opted for mastectomy?" compact="0" outline="0" multipleItemSelectionAllowed="1" showAll="0">
      <items>
        <item x="0"/>
        <item x="1"/>
        <item x="2"/>
        <item x="3"/>
        <item t="default"/>
      </items>
    </pivotField>
    <pivotField name="Any comments?" compact="0" outline="0" multipleItemSelectionAllowed="1" showAll="0">
      <items>
        <item x="0"/>
        <item t="default"/>
      </items>
    </pivotField>
    <pivotField name="1 Highly unsatisfied, 2 Unsatisfied, 3 Satisfied, 4 Highly Satisfied" compact="0" outline="0" multipleItemSelectionAllowed="1" showAll="0">
      <items>
        <item x="0"/>
        <item t="default"/>
      </items>
    </pivotField>
  </pivotFields>
  <rowFields>
    <field x="4"/>
  </rowFields>
  <dataFields>
    <dataField name="TOTAL" fld="4" subtotal="count" baseField="0"/>
  </dataFields>
  <pivotTableStyleInfo name="Google Sheets Pivot Table Style" showRowHeaders="1" showColHeaders="1" showLastColumn="1"/>
</pivotTableDefinition>
</file>

<file path=xl/pivotTables/pivotTable10.xml><?xml version="1.0" encoding="utf-8"?>
<pivotTableDefinition xmlns="http://schemas.openxmlformats.org/spreadsheetml/2006/main" name="Analysis 10" cacheId="0" dataCaption="" compact="0" compactData="0">
  <location ref="E26:F32" firstHeaderRow="0" firstDataRow="1" firstDataCol="0"/>
  <pivotFields>
    <pivotField name="S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NAME INTIAL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BM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TIME OF SURGERY" compact="0" outline="0" multipleItemSelectionAllowed="1" showAll="0">
      <items>
        <item x="0"/>
        <item x="1"/>
        <item t="default"/>
      </items>
    </pivotField>
    <pivotField name="DM" compact="0" outline="0" multipleItemSelectionAllowed="1" showAll="0">
      <items>
        <item x="0"/>
        <item x="1"/>
        <item t="default"/>
      </items>
    </pivotField>
    <pivotField name="HTN" compact="0" outline="0" multipleItemSelectionAllowed="1" showAll="0">
      <items>
        <item x="0"/>
        <item x="1"/>
        <item t="default"/>
      </items>
    </pivotField>
    <pivotField name="PERFORATOR FLAP" compact="0" outline="0" multipleItemSelectionAllowed="1" showAll="0">
      <items>
        <item x="0"/>
        <item x="1"/>
        <item x="2"/>
        <item x="3"/>
        <item t="default"/>
      </items>
    </pivotField>
    <pivotField name="BREAST SIZ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CUP SIZ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PTOSIS" compact="0" outline="0" multipleItemSelectionAllowed="1" showAll="0">
      <items>
        <item x="0"/>
        <item x="1"/>
        <item x="2"/>
        <item x="3"/>
        <item t="default"/>
      </items>
    </pivotField>
    <pivotField name="LATERALITY" compact="0" outline="0" multipleItemSelectionAllowed="1" showAll="0">
      <items>
        <item x="0"/>
        <item x="1"/>
        <item t="default"/>
      </items>
    </pivotField>
    <pivotField name="TUMOUR QUADRANT" axis="axisRow" dataField="1" compact="0" outline="0" multipleItemSelectionAllowed="1" showAll="0" sortType="ascending">
      <items>
        <item x="2"/>
        <item x="1"/>
        <item x="4"/>
        <item x="0"/>
        <item x="3"/>
        <item t="default"/>
      </items>
    </pivotField>
    <pivotField name="TUMOUR SIZE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UMOUR SIZE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FLAP DIMENSION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FLAP DIMENSION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AXILLARY SURGERY" compact="0" outline="0" multipleItemSelectionAllowed="1" showAll="0">
      <items>
        <item x="0"/>
        <item x="1"/>
        <item x="2"/>
        <item t="default"/>
      </items>
    </pivotField>
    <pivotField name="DURATION OF SURGERY (min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SPECIMEN WEIGHT (g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FLAP POSITIONING" compact="0" outline="0" multipleItemSelectionAllowed="1" showAll="0">
      <items>
        <item x="0"/>
        <item x="1"/>
        <item t="default"/>
      </items>
    </pivotField>
    <pivotField name="CONDITION OF FLAP" compact="0" outline="0" multipleItemSelectionAllowed="1" showAll="0">
      <items>
        <item x="0"/>
        <item x="1"/>
        <item x="2"/>
        <item t="default"/>
      </items>
    </pivotField>
    <pivotField name="FLAP PARTIAL OR COMPLETE LOS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FLAP LOSS" compact="0" outline="0" multipleItemSelectionAllowed="1" showAll="0">
      <items>
        <item x="0"/>
        <item x="1"/>
        <item x="2"/>
        <item t="default"/>
      </items>
    </pivotField>
    <pivotField name="TUMOUR TYPE" compact="0" outline="0" multipleItemSelectionAllowed="1" showAll="0">
      <items>
        <item x="0"/>
        <item x="1"/>
        <item x="2"/>
        <item t="default"/>
      </items>
    </pivotField>
    <pivotField name="GRADE" compact="0" outline="0" multipleItemSelectionAllowed="1" showAll="0">
      <items>
        <item x="0"/>
        <item x="1"/>
        <item x="2"/>
        <item t="default"/>
      </items>
    </pivotField>
    <pivotField name="T STAG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N STAG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OVERALL STAGE" compact="0" outline="0" multipleItemSelectionAllowed="1" showAll="0">
      <items>
        <item x="0"/>
        <item x="1"/>
        <item x="2"/>
        <item x="3"/>
        <item t="default"/>
      </items>
    </pivotField>
    <pivotField name="CLINICAL SIZE BEFORE SURGERY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PATHOLOGICAL GROSS SIZE 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MARGIN STATU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POSITIVE OR CLOSE MARGIN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ER" compact="0" outline="0" multipleItemSelectionAllowed="1" showAll="0">
      <items>
        <item x="0"/>
        <item x="1"/>
        <item t="default"/>
      </items>
    </pivotField>
    <pivotField name="PR" compact="0" outline="0" multipleItemSelectionAllowed="1" showAll="0">
      <items>
        <item x="0"/>
        <item x="1"/>
        <item t="default"/>
      </items>
    </pivotField>
    <pivotField name="HER 2" compact="0" outline="0" multipleItemSelectionAllowed="1" showAll="0">
      <items>
        <item x="0"/>
        <item x="1"/>
        <item t="default"/>
      </items>
    </pivotField>
    <pivotField name="K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Types" compact="0" outline="0" multipleItemSelectionAllowed="1" showAll="0">
      <items>
        <item x="0"/>
        <item x="1"/>
        <item x="2"/>
        <item x="3"/>
        <item t="default"/>
      </items>
    </pivotField>
    <pivotField name="DATE OF FIRST CONSUL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DATE OF SURGERY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waiting for surge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DATE OF DISCHARG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HOSPITAL STAY" compact="0" outline="0" multipleItemSelectionAllowed="1" showAll="0">
      <items>
        <item x="0"/>
        <item t="default"/>
      </items>
    </pivotField>
    <pivotField name="RT" compact="0" outline="0" multipleItemSelectionAllowed="1" showAll="0">
      <items>
        <item x="0"/>
        <item x="1"/>
        <item x="2"/>
        <item x="3"/>
        <item t="default"/>
      </items>
    </pivotField>
    <pivotField name="RT TAKEN IN  TMC" compact="0" outline="0" multipleItemSelectionAllowed="1" showAll="0">
      <items>
        <item x="0"/>
        <item x="1"/>
        <item x="2"/>
        <item t="default"/>
      </items>
    </pivotField>
    <pivotField name="DATE OF COMPLETION OF R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LAST FOLLOW UP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ame="SX TO FOLLOW UP # day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months" compact="0" outline="0" multipleItemSelectionAllowed="1" showAll="0">
      <items>
        <item x="0"/>
        <item x="1"/>
        <item t="default"/>
      </items>
    </pivotField>
    <pivotField name="STATUS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DATE OF EVENT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LIVE" compact="0" outline="0" multipleItemSelectionAllowed="1" showAll="0">
      <items>
        <item x="0"/>
        <item x="1"/>
        <item x="2"/>
        <item x="3"/>
        <item t="default"/>
      </items>
    </pivotField>
    <pivotField name=" " compact="0" outline="0" multipleItemSelectionAllowed="1" showAll="0">
      <items>
        <item x="0"/>
        <item t="default"/>
      </items>
    </pivotField>
    <pivotField name="How satisfied are you with your scar?" compact="0" outline="0" multipleItemSelectionAllowed="1" showAll="0">
      <items>
        <item x="0"/>
        <item x="1"/>
        <item x="2"/>
        <item x="3"/>
        <item t="default"/>
      </items>
    </pivotField>
    <pivotField name="How happy are you with your treated breast in comparison to opposite breast?" compact="0" outline="0" multipleItemSelectionAllowed="1" showAll="0">
      <items>
        <item x="0"/>
        <item x="1"/>
        <item x="2"/>
        <item x="3"/>
        <item t="default"/>
      </items>
    </pivotField>
    <pivotField name="Are you comfortable going out in public?" compact="0" outline="0" multipleItemSelectionAllowed="1" showAll="0">
      <items>
        <item x="0"/>
        <item x="1"/>
        <item x="2"/>
        <item x="3"/>
        <item t="default"/>
      </items>
    </pivotField>
    <pivotField name="Do you feel in retrospect, that you should have opted for mastectomy?" compact="0" outline="0" multipleItemSelectionAllowed="1" showAll="0">
      <items>
        <item x="0"/>
        <item x="1"/>
        <item x="2"/>
        <item x="3"/>
        <item t="default"/>
      </items>
    </pivotField>
    <pivotField name="Any comments?" compact="0" outline="0" multipleItemSelectionAllowed="1" showAll="0">
      <items>
        <item x="0"/>
        <item t="default"/>
      </items>
    </pivotField>
    <pivotField name="1 Highly unsatisfied, 2 Unsatisfied, 3 Satisfied, 4 Highly Satisfied" compact="0" outline="0" multipleItemSelectionAllowed="1" showAll="0">
      <items>
        <item x="0"/>
        <item t="default"/>
      </items>
    </pivotField>
  </pivotFields>
  <rowFields>
    <field x="12"/>
  </rowFields>
  <dataFields>
    <dataField name="TOTAL" fld="12" subtotal="count" baseField="0"/>
  </dataFields>
  <pivotTableStyleInfo name="Google Sheets Pivot Table Style" showRowHeaders="1" showColHeaders="1" showLastColumn="1"/>
</pivotTableDefinition>
</file>

<file path=xl/pivotTables/pivotTable11.xml><?xml version="1.0" encoding="utf-8"?>
<pivotTableDefinition xmlns="http://schemas.openxmlformats.org/spreadsheetml/2006/main" name="Analysis 11" cacheId="0" dataCaption="" compact="0" compactData="0">
  <location ref="A28:B34" firstHeaderRow="0" firstDataRow="1" firstDataCol="0"/>
  <pivotFields>
    <pivotField name="S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NAME INTIAL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BM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TIME OF SURGERY" compact="0" outline="0" multipleItemSelectionAllowed="1" showAll="0">
      <items>
        <item x="0"/>
        <item x="1"/>
        <item t="default"/>
      </items>
    </pivotField>
    <pivotField name="DM" compact="0" outline="0" multipleItemSelectionAllowed="1" showAll="0">
      <items>
        <item x="0"/>
        <item x="1"/>
        <item t="default"/>
      </items>
    </pivotField>
    <pivotField name="HTN" compact="0" outline="0" multipleItemSelectionAllowed="1" showAll="0">
      <items>
        <item x="0"/>
        <item x="1"/>
        <item t="default"/>
      </items>
    </pivotField>
    <pivotField name="PERFORATOR FLAP" compact="0" outline="0" multipleItemSelectionAllowed="1" showAll="0">
      <items>
        <item x="0"/>
        <item x="1"/>
        <item x="2"/>
        <item x="3"/>
        <item t="default"/>
      </items>
    </pivotField>
    <pivotField name="BREAST SIZ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CUP SIZE" axis="axisRow" dataField="1" compact="0" outline="0" multipleItemSelectionAllowed="1" showAll="0" sortType="ascending">
      <items>
        <item x="3"/>
        <item x="4"/>
        <item x="1"/>
        <item x="0"/>
        <item x="2"/>
        <item t="default"/>
      </items>
    </pivotField>
    <pivotField name="PTOSIS" compact="0" outline="0" multipleItemSelectionAllowed="1" showAll="0">
      <items>
        <item x="0"/>
        <item x="1"/>
        <item x="2"/>
        <item x="3"/>
        <item t="default"/>
      </items>
    </pivotField>
    <pivotField name="LATERALITY" compact="0" outline="0" multipleItemSelectionAllowed="1" showAll="0">
      <items>
        <item x="0"/>
        <item x="1"/>
        <item t="default"/>
      </items>
    </pivotField>
    <pivotField name="TUMOUR QUADRANT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UMOUR SIZE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UMOUR SIZE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FLAP DIMENSION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FLAP DIMENSION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AXILLARY SURGERY" compact="0" outline="0" multipleItemSelectionAllowed="1" showAll="0">
      <items>
        <item x="0"/>
        <item x="1"/>
        <item x="2"/>
        <item t="default"/>
      </items>
    </pivotField>
    <pivotField name="DURATION OF SURGERY (min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SPECIMEN WEIGHT (g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FLAP POSITIONING" compact="0" outline="0" multipleItemSelectionAllowed="1" showAll="0">
      <items>
        <item x="0"/>
        <item x="1"/>
        <item t="default"/>
      </items>
    </pivotField>
    <pivotField name="CONDITION OF FLAP" compact="0" outline="0" multipleItemSelectionAllowed="1" showAll="0">
      <items>
        <item x="0"/>
        <item x="1"/>
        <item x="2"/>
        <item t="default"/>
      </items>
    </pivotField>
    <pivotField name="FLAP PARTIAL OR COMPLETE LOS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FLAP LOSS" compact="0" outline="0" multipleItemSelectionAllowed="1" showAll="0">
      <items>
        <item x="0"/>
        <item x="1"/>
        <item x="2"/>
        <item t="default"/>
      </items>
    </pivotField>
    <pivotField name="TUMOUR TYPE" compact="0" outline="0" multipleItemSelectionAllowed="1" showAll="0">
      <items>
        <item x="0"/>
        <item x="1"/>
        <item x="2"/>
        <item t="default"/>
      </items>
    </pivotField>
    <pivotField name="GRADE" compact="0" outline="0" multipleItemSelectionAllowed="1" showAll="0">
      <items>
        <item x="0"/>
        <item x="1"/>
        <item x="2"/>
        <item t="default"/>
      </items>
    </pivotField>
    <pivotField name="T STAG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N STAG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OVERALL STAGE" compact="0" outline="0" multipleItemSelectionAllowed="1" showAll="0">
      <items>
        <item x="0"/>
        <item x="1"/>
        <item x="2"/>
        <item x="3"/>
        <item t="default"/>
      </items>
    </pivotField>
    <pivotField name="CLINICAL SIZE BEFORE SURGERY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PATHOLOGICAL GROSS SIZE 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MARGIN STATU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POSITIVE OR CLOSE MARGIN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ER" compact="0" outline="0" multipleItemSelectionAllowed="1" showAll="0">
      <items>
        <item x="0"/>
        <item x="1"/>
        <item t="default"/>
      </items>
    </pivotField>
    <pivotField name="PR" compact="0" outline="0" multipleItemSelectionAllowed="1" showAll="0">
      <items>
        <item x="0"/>
        <item x="1"/>
        <item t="default"/>
      </items>
    </pivotField>
    <pivotField name="HER 2" compact="0" outline="0" multipleItemSelectionAllowed="1" showAll="0">
      <items>
        <item x="0"/>
        <item x="1"/>
        <item t="default"/>
      </items>
    </pivotField>
    <pivotField name="K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Types" compact="0" outline="0" multipleItemSelectionAllowed="1" showAll="0">
      <items>
        <item x="0"/>
        <item x="1"/>
        <item x="2"/>
        <item x="3"/>
        <item t="default"/>
      </items>
    </pivotField>
    <pivotField name="DATE OF FIRST CONSUL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DATE OF SURGERY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waiting for surge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DATE OF DISCHARG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HOSPITAL STAY" compact="0" outline="0" multipleItemSelectionAllowed="1" showAll="0">
      <items>
        <item x="0"/>
        <item t="default"/>
      </items>
    </pivotField>
    <pivotField name="RT" compact="0" outline="0" multipleItemSelectionAllowed="1" showAll="0">
      <items>
        <item x="0"/>
        <item x="1"/>
        <item x="2"/>
        <item x="3"/>
        <item t="default"/>
      </items>
    </pivotField>
    <pivotField name="RT TAKEN IN  TMC" compact="0" outline="0" multipleItemSelectionAllowed="1" showAll="0">
      <items>
        <item x="0"/>
        <item x="1"/>
        <item x="2"/>
        <item t="default"/>
      </items>
    </pivotField>
    <pivotField name="DATE OF COMPLETION OF R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LAST FOLLOW UP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ame="SX TO FOLLOW UP # day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months" compact="0" outline="0" multipleItemSelectionAllowed="1" showAll="0">
      <items>
        <item x="0"/>
        <item x="1"/>
        <item t="default"/>
      </items>
    </pivotField>
    <pivotField name="STATUS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DATE OF EVENT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LIVE" compact="0" outline="0" multipleItemSelectionAllowed="1" showAll="0">
      <items>
        <item x="0"/>
        <item x="1"/>
        <item x="2"/>
        <item x="3"/>
        <item t="default"/>
      </items>
    </pivotField>
    <pivotField name=" " compact="0" outline="0" multipleItemSelectionAllowed="1" showAll="0">
      <items>
        <item x="0"/>
        <item t="default"/>
      </items>
    </pivotField>
    <pivotField name="How satisfied are you with your scar?" compact="0" outline="0" multipleItemSelectionAllowed="1" showAll="0">
      <items>
        <item x="0"/>
        <item x="1"/>
        <item x="2"/>
        <item x="3"/>
        <item t="default"/>
      </items>
    </pivotField>
    <pivotField name="How happy are you with your treated breast in comparison to opposite breast?" compact="0" outline="0" multipleItemSelectionAllowed="1" showAll="0">
      <items>
        <item x="0"/>
        <item x="1"/>
        <item x="2"/>
        <item x="3"/>
        <item t="default"/>
      </items>
    </pivotField>
    <pivotField name="Are you comfortable going out in public?" compact="0" outline="0" multipleItemSelectionAllowed="1" showAll="0">
      <items>
        <item x="0"/>
        <item x="1"/>
        <item x="2"/>
        <item x="3"/>
        <item t="default"/>
      </items>
    </pivotField>
    <pivotField name="Do you feel in retrospect, that you should have opted for mastectomy?" compact="0" outline="0" multipleItemSelectionAllowed="1" showAll="0">
      <items>
        <item x="0"/>
        <item x="1"/>
        <item x="2"/>
        <item x="3"/>
        <item t="default"/>
      </items>
    </pivotField>
    <pivotField name="Any comments?" compact="0" outline="0" multipleItemSelectionAllowed="1" showAll="0">
      <items>
        <item x="0"/>
        <item t="default"/>
      </items>
    </pivotField>
    <pivotField name="1 Highly unsatisfied, 2 Unsatisfied, 3 Satisfied, 4 Highly Satisfied" compact="0" outline="0" multipleItemSelectionAllowed="1" showAll="0">
      <items>
        <item x="0"/>
        <item t="default"/>
      </items>
    </pivotField>
  </pivotFields>
  <rowFields>
    <field x="9"/>
  </rowFields>
  <dataFields>
    <dataField name="TOTAL" fld="9" subtotal="count" baseField="0"/>
  </dataFields>
  <pivotTableStyleInfo name="Google Sheets Pivot Table Style" showRowHeaders="1" showColHeaders="1" showLastColumn="1"/>
</pivotTableDefinition>
</file>

<file path=xl/pivotTables/pivotTable12.xml><?xml version="1.0" encoding="utf-8"?>
<pivotTableDefinition xmlns="http://schemas.openxmlformats.org/spreadsheetml/2006/main" name="Analysis 12" cacheId="0" dataCaption="" compact="0" compactData="0">
  <location ref="E35:F39" firstHeaderRow="0" firstDataRow="1" firstDataCol="0"/>
  <pivotFields>
    <pivotField name="S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NAME INTIAL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BM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TIME OF SURGERY" compact="0" outline="0" multipleItemSelectionAllowed="1" showAll="0">
      <items>
        <item x="0"/>
        <item x="1"/>
        <item t="default"/>
      </items>
    </pivotField>
    <pivotField name="DM" compact="0" outline="0" multipleItemSelectionAllowed="1" showAll="0">
      <items>
        <item x="0"/>
        <item x="1"/>
        <item t="default"/>
      </items>
    </pivotField>
    <pivotField name="HTN" compact="0" outline="0" multipleItemSelectionAllowed="1" showAll="0">
      <items>
        <item x="0"/>
        <item x="1"/>
        <item t="default"/>
      </items>
    </pivotField>
    <pivotField name="PERFORATOR FLAP" compact="0" outline="0" multipleItemSelectionAllowed="1" showAll="0">
      <items>
        <item x="0"/>
        <item x="1"/>
        <item x="2"/>
        <item x="3"/>
        <item t="default"/>
      </items>
    </pivotField>
    <pivotField name="BREAST SIZ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CUP SIZ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PTOSIS" compact="0" outline="0" multipleItemSelectionAllowed="1" showAll="0">
      <items>
        <item x="0"/>
        <item x="1"/>
        <item x="2"/>
        <item x="3"/>
        <item t="default"/>
      </items>
    </pivotField>
    <pivotField name="LATERALITY" compact="0" outline="0" multipleItemSelectionAllowed="1" showAll="0">
      <items>
        <item x="0"/>
        <item x="1"/>
        <item t="default"/>
      </items>
    </pivotField>
    <pivotField name="TUMOUR QUADRANT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UMOUR SIZE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UMOUR SIZE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FLAP DIMENSION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FLAP DIMENSION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AXILLARY SURGERY" compact="0" outline="0" multipleItemSelectionAllowed="1" showAll="0">
      <items>
        <item x="0"/>
        <item x="1"/>
        <item x="2"/>
        <item t="default"/>
      </items>
    </pivotField>
    <pivotField name="DURATION OF SURGERY (min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SPECIMEN WEIGHT (g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FLAP POSITIONING" compact="0" outline="0" multipleItemSelectionAllowed="1" showAll="0">
      <items>
        <item x="0"/>
        <item x="1"/>
        <item t="default"/>
      </items>
    </pivotField>
    <pivotField name="CONDITION OF FLAP" compact="0" outline="0" multipleItemSelectionAllowed="1" showAll="0">
      <items>
        <item x="0"/>
        <item x="1"/>
        <item x="2"/>
        <item t="default"/>
      </items>
    </pivotField>
    <pivotField name="FLAP PARTIAL OR COMPLETE LOS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FLAP LOSS" compact="0" outline="0" multipleItemSelectionAllowed="1" showAll="0">
      <items>
        <item x="0"/>
        <item x="1"/>
        <item x="2"/>
        <item t="default"/>
      </items>
    </pivotField>
    <pivotField name="TUMOUR TYPE" axis="axisRow" dataField="1" compact="0" outline="0" multipleItemSelectionAllowed="1" showAll="0" sortType="ascending">
      <items>
        <item x="0"/>
        <item x="2"/>
        <item x="1"/>
        <item t="default"/>
      </items>
    </pivotField>
    <pivotField name="GRADE" compact="0" outline="0" multipleItemSelectionAllowed="1" showAll="0">
      <items>
        <item x="0"/>
        <item x="1"/>
        <item x="2"/>
        <item t="default"/>
      </items>
    </pivotField>
    <pivotField name="T STAG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N STAG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OVERALL STAGE" compact="0" outline="0" multipleItemSelectionAllowed="1" showAll="0">
      <items>
        <item x="0"/>
        <item x="1"/>
        <item x="2"/>
        <item x="3"/>
        <item t="default"/>
      </items>
    </pivotField>
    <pivotField name="CLINICAL SIZE BEFORE SURGERY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PATHOLOGICAL GROSS SIZE 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MARGIN STATU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POSITIVE OR CLOSE MARGIN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ER" compact="0" outline="0" multipleItemSelectionAllowed="1" showAll="0">
      <items>
        <item x="0"/>
        <item x="1"/>
        <item t="default"/>
      </items>
    </pivotField>
    <pivotField name="PR" compact="0" outline="0" multipleItemSelectionAllowed="1" showAll="0">
      <items>
        <item x="0"/>
        <item x="1"/>
        <item t="default"/>
      </items>
    </pivotField>
    <pivotField name="HER 2" compact="0" outline="0" multipleItemSelectionAllowed="1" showAll="0">
      <items>
        <item x="0"/>
        <item x="1"/>
        <item t="default"/>
      </items>
    </pivotField>
    <pivotField name="K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Types" compact="0" outline="0" multipleItemSelectionAllowed="1" showAll="0">
      <items>
        <item x="0"/>
        <item x="1"/>
        <item x="2"/>
        <item x="3"/>
        <item t="default"/>
      </items>
    </pivotField>
    <pivotField name="DATE OF FIRST CONSUL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DATE OF SURGERY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waiting for surge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DATE OF DISCHARG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HOSPITAL STAY" compact="0" outline="0" multipleItemSelectionAllowed="1" showAll="0">
      <items>
        <item x="0"/>
        <item t="default"/>
      </items>
    </pivotField>
    <pivotField name="RT" compact="0" outline="0" multipleItemSelectionAllowed="1" showAll="0">
      <items>
        <item x="0"/>
        <item x="1"/>
        <item x="2"/>
        <item x="3"/>
        <item t="default"/>
      </items>
    </pivotField>
    <pivotField name="RT TAKEN IN  TMC" compact="0" outline="0" multipleItemSelectionAllowed="1" showAll="0">
      <items>
        <item x="0"/>
        <item x="1"/>
        <item x="2"/>
        <item t="default"/>
      </items>
    </pivotField>
    <pivotField name="DATE OF COMPLETION OF R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LAST FOLLOW UP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ame="SX TO FOLLOW UP # day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months" compact="0" outline="0" multipleItemSelectionAllowed="1" showAll="0">
      <items>
        <item x="0"/>
        <item x="1"/>
        <item t="default"/>
      </items>
    </pivotField>
    <pivotField name="STATUS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DATE OF EVENT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LIVE" compact="0" outline="0" multipleItemSelectionAllowed="1" showAll="0">
      <items>
        <item x="0"/>
        <item x="1"/>
        <item x="2"/>
        <item x="3"/>
        <item t="default"/>
      </items>
    </pivotField>
    <pivotField name=" " compact="0" outline="0" multipleItemSelectionAllowed="1" showAll="0">
      <items>
        <item x="0"/>
        <item t="default"/>
      </items>
    </pivotField>
    <pivotField name="How satisfied are you with your scar?" compact="0" outline="0" multipleItemSelectionAllowed="1" showAll="0">
      <items>
        <item x="0"/>
        <item x="1"/>
        <item x="2"/>
        <item x="3"/>
        <item t="default"/>
      </items>
    </pivotField>
    <pivotField name="How happy are you with your treated breast in comparison to opposite breast?" compact="0" outline="0" multipleItemSelectionAllowed="1" showAll="0">
      <items>
        <item x="0"/>
        <item x="1"/>
        <item x="2"/>
        <item x="3"/>
        <item t="default"/>
      </items>
    </pivotField>
    <pivotField name="Are you comfortable going out in public?" compact="0" outline="0" multipleItemSelectionAllowed="1" showAll="0">
      <items>
        <item x="0"/>
        <item x="1"/>
        <item x="2"/>
        <item x="3"/>
        <item t="default"/>
      </items>
    </pivotField>
    <pivotField name="Do you feel in retrospect, that you should have opted for mastectomy?" compact="0" outline="0" multipleItemSelectionAllowed="1" showAll="0">
      <items>
        <item x="0"/>
        <item x="1"/>
        <item x="2"/>
        <item x="3"/>
        <item t="default"/>
      </items>
    </pivotField>
    <pivotField name="Any comments?" compact="0" outline="0" multipleItemSelectionAllowed="1" showAll="0">
      <items>
        <item x="0"/>
        <item t="default"/>
      </items>
    </pivotField>
    <pivotField name="1 Highly unsatisfied, 2 Unsatisfied, 3 Satisfied, 4 Highly Satisfied" compact="0" outline="0" multipleItemSelectionAllowed="1" showAll="0">
      <items>
        <item x="0"/>
        <item t="default"/>
      </items>
    </pivotField>
  </pivotFields>
  <rowFields>
    <field x="24"/>
  </rowFields>
  <dataFields>
    <dataField name="TOTAL" fld="24" subtotal="count" baseField="0"/>
  </dataFields>
  <pivotTableStyleInfo name="Google Sheets Pivot Table Style" showRowHeaders="1" showColHeaders="1" showLastColumn="1"/>
</pivotTableDefinition>
</file>

<file path=xl/pivotTables/pivotTable13.xml><?xml version="1.0" encoding="utf-8"?>
<pivotTableDefinition xmlns="http://schemas.openxmlformats.org/spreadsheetml/2006/main" name="Analysis 13" cacheId="0" dataCaption="" rowGrandTotals="0" compact="0" compactData="0">
  <location ref="A36:B39" firstHeaderRow="0" firstDataRow="1" firstDataCol="0"/>
  <pivotFields>
    <pivotField name="S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NAME INTIAL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BM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TIME OF SURGERY" compact="0" outline="0" multipleItemSelectionAllowed="1" showAll="0">
      <items>
        <item x="0"/>
        <item x="1"/>
        <item t="default"/>
      </items>
    </pivotField>
    <pivotField name="DM" compact="0" outline="0" multipleItemSelectionAllowed="1" showAll="0">
      <items>
        <item x="0"/>
        <item x="1"/>
        <item t="default"/>
      </items>
    </pivotField>
    <pivotField name="HTN" compact="0" outline="0" multipleItemSelectionAllowed="1" showAll="0">
      <items>
        <item x="0"/>
        <item x="1"/>
        <item t="default"/>
      </items>
    </pivotField>
    <pivotField name="PERFORATOR FLAP" compact="0" outline="0" multipleItemSelectionAllowed="1" showAll="0">
      <items>
        <item x="0"/>
        <item x="1"/>
        <item x="2"/>
        <item x="3"/>
        <item t="default"/>
      </items>
    </pivotField>
    <pivotField name="BREAST SIZ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CUP SIZ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PTOSIS" compact="0" outline="0" multipleItemSelectionAllowed="1" showAll="0">
      <items>
        <item x="0"/>
        <item x="1"/>
        <item x="2"/>
        <item x="3"/>
        <item t="default"/>
      </items>
    </pivotField>
    <pivotField name="LATERALITY" compact="0" outline="0" multipleItemSelectionAllowed="1" showAll="0">
      <items>
        <item x="0"/>
        <item x="1"/>
        <item t="default"/>
      </items>
    </pivotField>
    <pivotField name="TUMOUR QUADRANT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UMOUR SIZE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UMOUR SIZE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FLAP DIMENSION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FLAP DIMENSION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AXILLARY SURGERY" compact="0" outline="0" multipleItemSelectionAllowed="1" showAll="0">
      <items>
        <item x="0"/>
        <item x="1"/>
        <item x="2"/>
        <item t="default"/>
      </items>
    </pivotField>
    <pivotField name="DURATION OF SURGERY (min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SPECIMEN WEIGHT (g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FLAP POSITIONING" compact="0" outline="0" multipleItemSelectionAllowed="1" showAll="0">
      <items>
        <item x="0"/>
        <item x="1"/>
        <item t="default"/>
      </items>
    </pivotField>
    <pivotField name="CONDITION OF FLAP" axis="axisRow" dataField="1" compact="0" outline="0" multipleItemSelectionAllowed="1" showAll="0" sortType="ascending">
      <items>
        <item x="0"/>
        <item x="1"/>
        <item x="2"/>
        <item t="default"/>
      </items>
    </pivotField>
    <pivotField name="FLAP PARTIAL OR COMPLETE LOS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FLAP LOSS" compact="0" outline="0" multipleItemSelectionAllowed="1" showAll="0">
      <items>
        <item x="0"/>
        <item x="1"/>
        <item x="2"/>
        <item t="default"/>
      </items>
    </pivotField>
    <pivotField name="TUMOUR TYPE" compact="0" outline="0" multipleItemSelectionAllowed="1" showAll="0">
      <items>
        <item x="0"/>
        <item x="1"/>
        <item x="2"/>
        <item t="default"/>
      </items>
    </pivotField>
    <pivotField name="GRADE" compact="0" outline="0" multipleItemSelectionAllowed="1" showAll="0">
      <items>
        <item x="0"/>
        <item x="1"/>
        <item x="2"/>
        <item t="default"/>
      </items>
    </pivotField>
    <pivotField name="T STAG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N STAG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OVERALL STAGE" compact="0" outline="0" multipleItemSelectionAllowed="1" showAll="0">
      <items>
        <item x="0"/>
        <item x="1"/>
        <item x="2"/>
        <item x="3"/>
        <item t="default"/>
      </items>
    </pivotField>
    <pivotField name="CLINICAL SIZE BEFORE SURGERY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PATHOLOGICAL GROSS SIZE 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MARGIN STATU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POSITIVE OR CLOSE MARGIN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ER" compact="0" outline="0" multipleItemSelectionAllowed="1" showAll="0">
      <items>
        <item x="0"/>
        <item x="1"/>
        <item t="default"/>
      </items>
    </pivotField>
    <pivotField name="PR" compact="0" outline="0" multipleItemSelectionAllowed="1" showAll="0">
      <items>
        <item x="0"/>
        <item x="1"/>
        <item t="default"/>
      </items>
    </pivotField>
    <pivotField name="HER 2" compact="0" outline="0" multipleItemSelectionAllowed="1" showAll="0">
      <items>
        <item x="0"/>
        <item x="1"/>
        <item t="default"/>
      </items>
    </pivotField>
    <pivotField name="K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Types" compact="0" outline="0" multipleItemSelectionAllowed="1" showAll="0">
      <items>
        <item x="0"/>
        <item x="1"/>
        <item x="2"/>
        <item x="3"/>
        <item t="default"/>
      </items>
    </pivotField>
    <pivotField name="DATE OF FIRST CONSUL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DATE OF SURGERY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waiting for surge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DATE OF DISCHARG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HOSPITAL STAY" compact="0" outline="0" multipleItemSelectionAllowed="1" showAll="0">
      <items>
        <item x="0"/>
        <item t="default"/>
      </items>
    </pivotField>
    <pivotField name="RT" compact="0" outline="0" multipleItemSelectionAllowed="1" showAll="0">
      <items>
        <item x="0"/>
        <item x="1"/>
        <item x="2"/>
        <item x="3"/>
        <item t="default"/>
      </items>
    </pivotField>
    <pivotField name="RT TAKEN IN  TMC" compact="0" outline="0" multipleItemSelectionAllowed="1" showAll="0">
      <items>
        <item x="0"/>
        <item x="1"/>
        <item x="2"/>
        <item t="default"/>
      </items>
    </pivotField>
    <pivotField name="DATE OF COMPLETION OF R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LAST FOLLOW UP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ame="SX TO FOLLOW UP # day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months" compact="0" outline="0" multipleItemSelectionAllowed="1" showAll="0">
      <items>
        <item x="0"/>
        <item x="1"/>
        <item t="default"/>
      </items>
    </pivotField>
    <pivotField name="STATUS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DATE OF EVENT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LIVE" compact="0" outline="0" multipleItemSelectionAllowed="1" showAll="0">
      <items>
        <item x="0"/>
        <item x="1"/>
        <item x="2"/>
        <item x="3"/>
        <item t="default"/>
      </items>
    </pivotField>
    <pivotField name=" " compact="0" outline="0" multipleItemSelectionAllowed="1" showAll="0">
      <items>
        <item x="0"/>
        <item t="default"/>
      </items>
    </pivotField>
    <pivotField name="How satisfied are you with your scar?" compact="0" outline="0" multipleItemSelectionAllowed="1" showAll="0">
      <items>
        <item x="0"/>
        <item x="1"/>
        <item x="2"/>
        <item x="3"/>
        <item t="default"/>
      </items>
    </pivotField>
    <pivotField name="How happy are you with your treated breast in comparison to opposite breast?" compact="0" outline="0" multipleItemSelectionAllowed="1" showAll="0">
      <items>
        <item x="0"/>
        <item x="1"/>
        <item x="2"/>
        <item x="3"/>
        <item t="default"/>
      </items>
    </pivotField>
    <pivotField name="Are you comfortable going out in public?" compact="0" outline="0" multipleItemSelectionAllowed="1" showAll="0">
      <items>
        <item x="0"/>
        <item x="1"/>
        <item x="2"/>
        <item x="3"/>
        <item t="default"/>
      </items>
    </pivotField>
    <pivotField name="Do you feel in retrospect, that you should have opted for mastectomy?" compact="0" outline="0" multipleItemSelectionAllowed="1" showAll="0">
      <items>
        <item x="0"/>
        <item x="1"/>
        <item x="2"/>
        <item x="3"/>
        <item t="default"/>
      </items>
    </pivotField>
    <pivotField name="Any comments?" compact="0" outline="0" multipleItemSelectionAllowed="1" showAll="0">
      <items>
        <item x="0"/>
        <item t="default"/>
      </items>
    </pivotField>
    <pivotField name="1 Highly unsatisfied, 2 Unsatisfied, 3 Satisfied, 4 Highly Satisfied" compact="0" outline="0" multipleItemSelectionAllowed="1" showAll="0">
      <items>
        <item x="0"/>
        <item t="default"/>
      </items>
    </pivotField>
  </pivotFields>
  <rowFields>
    <field x="21"/>
  </rowFields>
  <dataFields>
    <dataField name="TOTAL" fld="21" subtotal="count" baseField="0"/>
  </dataFields>
  <pivotTableStyleInfo name="Google Sheets Pivot Table Style" showRowHeaders="1" showColHeaders="1" showLastColumn="1"/>
</pivotTableDefinition>
</file>

<file path=xl/pivotTables/pivotTable14.xml><?xml version="1.0" encoding="utf-8"?>
<pivotTableDefinition xmlns="http://schemas.openxmlformats.org/spreadsheetml/2006/main" name="Analysis 14" cacheId="0" dataCaption="" compact="0" compactData="0">
  <location ref="A42:B49" firstHeaderRow="0" firstDataRow="1" firstDataCol="0"/>
  <pivotFields>
    <pivotField name="S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NAME INTIAL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BM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TIME OF SURGERY" compact="0" outline="0" multipleItemSelectionAllowed="1" showAll="0">
      <items>
        <item x="0"/>
        <item x="1"/>
        <item t="default"/>
      </items>
    </pivotField>
    <pivotField name="DM" compact="0" outline="0" multipleItemSelectionAllowed="1" showAll="0">
      <items>
        <item x="0"/>
        <item x="1"/>
        <item t="default"/>
      </items>
    </pivotField>
    <pivotField name="HTN" compact="0" outline="0" multipleItemSelectionAllowed="1" showAll="0">
      <items>
        <item x="0"/>
        <item x="1"/>
        <item t="default"/>
      </items>
    </pivotField>
    <pivotField name="PERFORATOR FLAP" compact="0" outline="0" multipleItemSelectionAllowed="1" showAll="0">
      <items>
        <item x="0"/>
        <item x="1"/>
        <item x="2"/>
        <item x="3"/>
        <item t="default"/>
      </items>
    </pivotField>
    <pivotField name="BREAST SIZ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CUP SIZ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PTOSIS" compact="0" outline="0" multipleItemSelectionAllowed="1" showAll="0">
      <items>
        <item x="0"/>
        <item x="1"/>
        <item x="2"/>
        <item x="3"/>
        <item t="default"/>
      </items>
    </pivotField>
    <pivotField name="LATERALITY" compact="0" outline="0" multipleItemSelectionAllowed="1" showAll="0">
      <items>
        <item x="0"/>
        <item x="1"/>
        <item t="default"/>
      </items>
    </pivotField>
    <pivotField name="TUMOUR QUADRANT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UMOUR SIZE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UMOUR SIZE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FLAP DIMENSION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FLAP DIMENSION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AXILLARY SURGERY" compact="0" outline="0" multipleItemSelectionAllowed="1" showAll="0">
      <items>
        <item x="0"/>
        <item x="1"/>
        <item x="2"/>
        <item t="default"/>
      </items>
    </pivotField>
    <pivotField name="DURATION OF SURGERY (min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SPECIMEN WEIGHT (g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FLAP POSITIONING" compact="0" outline="0" multipleItemSelectionAllowed="1" showAll="0">
      <items>
        <item x="0"/>
        <item x="1"/>
        <item t="default"/>
      </items>
    </pivotField>
    <pivotField name="CONDITION OF FLAP" compact="0" outline="0" multipleItemSelectionAllowed="1" showAll="0">
      <items>
        <item x="0"/>
        <item x="1"/>
        <item x="2"/>
        <item t="default"/>
      </items>
    </pivotField>
    <pivotField name="FLAP PARTIAL OR COMPLETE LOS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FLAP LOSS" compact="0" outline="0" multipleItemSelectionAllowed="1" showAll="0">
      <items>
        <item x="0"/>
        <item x="1"/>
        <item x="2"/>
        <item t="default"/>
      </items>
    </pivotField>
    <pivotField name="TUMOUR TYPE" compact="0" outline="0" multipleItemSelectionAllowed="1" showAll="0">
      <items>
        <item x="0"/>
        <item x="1"/>
        <item x="2"/>
        <item t="default"/>
      </items>
    </pivotField>
    <pivotField name="GRADE" compact="0" outline="0" multipleItemSelectionAllowed="1" showAll="0">
      <items>
        <item x="0"/>
        <item x="1"/>
        <item x="2"/>
        <item t="default"/>
      </items>
    </pivotField>
    <pivotField name="T STAG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N STAG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OVERALL STAGE" compact="0" outline="0" multipleItemSelectionAllowed="1" showAll="0">
      <items>
        <item x="0"/>
        <item x="1"/>
        <item x="2"/>
        <item x="3"/>
        <item t="default"/>
      </items>
    </pivotField>
    <pivotField name="CLINICAL SIZE BEFORE SURGERY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PATHOLOGICAL GROSS SIZE 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MARGIN STATU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POSITIVE OR CLOSE MARGIN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ER" compact="0" outline="0" multipleItemSelectionAllowed="1" showAll="0">
      <items>
        <item x="0"/>
        <item x="1"/>
        <item t="default"/>
      </items>
    </pivotField>
    <pivotField name="PR" compact="0" outline="0" multipleItemSelectionAllowed="1" showAll="0">
      <items>
        <item x="0"/>
        <item x="1"/>
        <item t="default"/>
      </items>
    </pivotField>
    <pivotField name="HER 2" compact="0" outline="0" multipleItemSelectionAllowed="1" showAll="0">
      <items>
        <item x="0"/>
        <item x="1"/>
        <item t="default"/>
      </items>
    </pivotField>
    <pivotField name="K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Types" compact="0" outline="0" multipleItemSelectionAllowed="1" showAll="0">
      <items>
        <item x="0"/>
        <item x="1"/>
        <item x="2"/>
        <item x="3"/>
        <item t="default"/>
      </items>
    </pivotField>
    <pivotField name="DATE OF FIRST CONSUL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DATE OF SURGERY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waiting for surge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DATE OF DISCHARG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HOSPITAL STAY" compact="0" outline="0" multipleItemSelectionAllowed="1" showAll="0">
      <items>
        <item x="0"/>
        <item t="default"/>
      </items>
    </pivotField>
    <pivotField name="RT" compact="0" outline="0" multipleItemSelectionAllowed="1" showAll="0">
      <items>
        <item x="0"/>
        <item x="1"/>
        <item x="2"/>
        <item x="3"/>
        <item t="default"/>
      </items>
    </pivotField>
    <pivotField name="RT TAKEN IN  TMC" compact="0" outline="0" multipleItemSelectionAllowed="1" showAll="0">
      <items>
        <item x="0"/>
        <item x="1"/>
        <item x="2"/>
        <item t="default"/>
      </items>
    </pivotField>
    <pivotField name="DATE OF COMPLETION OF R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LAST FOLLOW UP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ame="SX TO FOLLOW UP # day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months" compact="0" outline="0" multipleItemSelectionAllowed="1" showAll="0">
      <items>
        <item x="0"/>
        <item x="1"/>
        <item t="default"/>
      </items>
    </pivotField>
    <pivotField name="STATUS" axis="axisRow" dataField="1" compact="0" outline="0" multipleItemSelectionAllowed="1" showAll="0" sortType="ascending">
      <items>
        <item x="4"/>
        <item x="5"/>
        <item x="2"/>
        <item x="0"/>
        <item x="3"/>
        <item x="1"/>
        <item t="default"/>
      </items>
    </pivotField>
    <pivotField name="DATE OF EVENT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LIVE" compact="0" outline="0" multipleItemSelectionAllowed="1" showAll="0">
      <items>
        <item x="0"/>
        <item x="1"/>
        <item x="2"/>
        <item x="3"/>
        <item t="default"/>
      </items>
    </pivotField>
    <pivotField name=" " compact="0" outline="0" multipleItemSelectionAllowed="1" showAll="0">
      <items>
        <item x="0"/>
        <item t="default"/>
      </items>
    </pivotField>
    <pivotField name="How satisfied are you with your scar?" compact="0" outline="0" multipleItemSelectionAllowed="1" showAll="0">
      <items>
        <item x="0"/>
        <item x="1"/>
        <item x="2"/>
        <item x="3"/>
        <item t="default"/>
      </items>
    </pivotField>
    <pivotField name="How happy are you with your treated breast in comparison to opposite breast?" compact="0" outline="0" multipleItemSelectionAllowed="1" showAll="0">
      <items>
        <item x="0"/>
        <item x="1"/>
        <item x="2"/>
        <item x="3"/>
        <item t="default"/>
      </items>
    </pivotField>
    <pivotField name="Are you comfortable going out in public?" compact="0" outline="0" multipleItemSelectionAllowed="1" showAll="0">
      <items>
        <item x="0"/>
        <item x="1"/>
        <item x="2"/>
        <item x="3"/>
        <item t="default"/>
      </items>
    </pivotField>
    <pivotField name="Do you feel in retrospect, that you should have opted for mastectomy?" compact="0" outline="0" multipleItemSelectionAllowed="1" showAll="0">
      <items>
        <item x="0"/>
        <item x="1"/>
        <item x="2"/>
        <item x="3"/>
        <item t="default"/>
      </items>
    </pivotField>
    <pivotField name="Any comments?" compact="0" outline="0" multipleItemSelectionAllowed="1" showAll="0">
      <items>
        <item x="0"/>
        <item t="default"/>
      </items>
    </pivotField>
    <pivotField name="1 Highly unsatisfied, 2 Unsatisfied, 3 Satisfied, 4 Highly Satisfied" compact="0" outline="0" multipleItemSelectionAllowed="1" showAll="0">
      <items>
        <item x="0"/>
        <item t="default"/>
      </items>
    </pivotField>
  </pivotFields>
  <rowFields>
    <field x="49"/>
  </rowFields>
  <dataFields>
    <dataField name="TOTAL" fld="49" subtotal="count" baseField="0"/>
  </dataFields>
  <pivotTableStyleInfo name="Google Sheets Pivot Table Style" showRowHeaders="1" showColHeaders="1" showLastColumn="1"/>
</pivotTableDefinition>
</file>

<file path=xl/pivotTables/pivotTable15.xml><?xml version="1.0" encoding="utf-8"?>
<pivotTableDefinition xmlns="http://schemas.openxmlformats.org/spreadsheetml/2006/main" name="Analysis 15" cacheId="0" dataCaption="" compact="0" compactData="0">
  <location ref="E42:F46" firstHeaderRow="0" firstDataRow="1" firstDataCol="0"/>
  <pivotFields>
    <pivotField name="S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NAME INTIAL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BM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TIME OF SURGERY" compact="0" outline="0" multipleItemSelectionAllowed="1" showAll="0">
      <items>
        <item x="0"/>
        <item x="1"/>
        <item t="default"/>
      </items>
    </pivotField>
    <pivotField name="DM" compact="0" outline="0" multipleItemSelectionAllowed="1" showAll="0">
      <items>
        <item x="0"/>
        <item x="1"/>
        <item t="default"/>
      </items>
    </pivotField>
    <pivotField name="HTN" compact="0" outline="0" multipleItemSelectionAllowed="1" showAll="0">
      <items>
        <item x="0"/>
        <item x="1"/>
        <item t="default"/>
      </items>
    </pivotField>
    <pivotField name="PERFORATOR FLAP" compact="0" outline="0" multipleItemSelectionAllowed="1" showAll="0">
      <items>
        <item x="0"/>
        <item x="1"/>
        <item x="2"/>
        <item x="3"/>
        <item t="default"/>
      </items>
    </pivotField>
    <pivotField name="BREAST SIZ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CUP SIZ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PTOSIS" compact="0" outline="0" multipleItemSelectionAllowed="1" showAll="0">
      <items>
        <item x="0"/>
        <item x="1"/>
        <item x="2"/>
        <item x="3"/>
        <item t="default"/>
      </items>
    </pivotField>
    <pivotField name="LATERALITY" compact="0" outline="0" multipleItemSelectionAllowed="1" showAll="0">
      <items>
        <item x="0"/>
        <item x="1"/>
        <item t="default"/>
      </items>
    </pivotField>
    <pivotField name="TUMOUR QUADRANT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UMOUR SIZE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UMOUR SIZE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FLAP DIMENSION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FLAP DIMENSION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AXILLARY SURGERY" compact="0" outline="0" multipleItemSelectionAllowed="1" showAll="0">
      <items>
        <item x="0"/>
        <item x="1"/>
        <item x="2"/>
        <item t="default"/>
      </items>
    </pivotField>
    <pivotField name="DURATION OF SURGERY (min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SPECIMEN WEIGHT (g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FLAP POSITIONING" compact="0" outline="0" multipleItemSelectionAllowed="1" showAll="0">
      <items>
        <item x="0"/>
        <item x="1"/>
        <item t="default"/>
      </items>
    </pivotField>
    <pivotField name="CONDITION OF FLAP" compact="0" outline="0" multipleItemSelectionAllowed="1" showAll="0">
      <items>
        <item x="0"/>
        <item x="1"/>
        <item x="2"/>
        <item t="default"/>
      </items>
    </pivotField>
    <pivotField name="FLAP PARTIAL OR COMPLETE LOS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FLAP LOSS" compact="0" outline="0" multipleItemSelectionAllowed="1" showAll="0">
      <items>
        <item x="0"/>
        <item x="1"/>
        <item x="2"/>
        <item t="default"/>
      </items>
    </pivotField>
    <pivotField name="TUMOUR TYPE" compact="0" outline="0" multipleItemSelectionAllowed="1" showAll="0">
      <items>
        <item x="0"/>
        <item x="1"/>
        <item x="2"/>
        <item t="default"/>
      </items>
    </pivotField>
    <pivotField name="GRADE" axis="axisRow" dataField="1" compact="0" outline="0" multipleItemSelectionAllowed="1" showAll="0" sortType="ascending">
      <items>
        <item x="2"/>
        <item x="1"/>
        <item x="0"/>
        <item t="default"/>
      </items>
    </pivotField>
    <pivotField name="T STAG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N STAG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OVERALL STAGE" compact="0" outline="0" multipleItemSelectionAllowed="1" showAll="0">
      <items>
        <item x="0"/>
        <item x="1"/>
        <item x="2"/>
        <item x="3"/>
        <item t="default"/>
      </items>
    </pivotField>
    <pivotField name="CLINICAL SIZE BEFORE SURGERY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PATHOLOGICAL GROSS SIZE 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MARGIN STATU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POSITIVE OR CLOSE MARGIN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ER" compact="0" outline="0" multipleItemSelectionAllowed="1" showAll="0">
      <items>
        <item x="0"/>
        <item x="1"/>
        <item t="default"/>
      </items>
    </pivotField>
    <pivotField name="PR" compact="0" outline="0" multipleItemSelectionAllowed="1" showAll="0">
      <items>
        <item x="0"/>
        <item x="1"/>
        <item t="default"/>
      </items>
    </pivotField>
    <pivotField name="HER 2" compact="0" outline="0" multipleItemSelectionAllowed="1" showAll="0">
      <items>
        <item x="0"/>
        <item x="1"/>
        <item t="default"/>
      </items>
    </pivotField>
    <pivotField name="K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Types" compact="0" outline="0" multipleItemSelectionAllowed="1" showAll="0">
      <items>
        <item x="0"/>
        <item x="1"/>
        <item x="2"/>
        <item x="3"/>
        <item t="default"/>
      </items>
    </pivotField>
    <pivotField name="DATE OF FIRST CONSUL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DATE OF SURGERY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waiting for surge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DATE OF DISCHARG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HOSPITAL STAY" compact="0" outline="0" multipleItemSelectionAllowed="1" showAll="0">
      <items>
        <item x="0"/>
        <item t="default"/>
      </items>
    </pivotField>
    <pivotField name="RT" compact="0" outline="0" multipleItemSelectionAllowed="1" showAll="0">
      <items>
        <item x="0"/>
        <item x="1"/>
        <item x="2"/>
        <item x="3"/>
        <item t="default"/>
      </items>
    </pivotField>
    <pivotField name="RT TAKEN IN  TMC" compact="0" outline="0" multipleItemSelectionAllowed="1" showAll="0">
      <items>
        <item x="0"/>
        <item x="1"/>
        <item x="2"/>
        <item t="default"/>
      </items>
    </pivotField>
    <pivotField name="DATE OF COMPLETION OF R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LAST FOLLOW UP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ame="SX TO FOLLOW UP # day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months" compact="0" outline="0" multipleItemSelectionAllowed="1" showAll="0">
      <items>
        <item x="0"/>
        <item x="1"/>
        <item t="default"/>
      </items>
    </pivotField>
    <pivotField name="STATUS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DATE OF EVENT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LIVE" compact="0" outline="0" multipleItemSelectionAllowed="1" showAll="0">
      <items>
        <item x="0"/>
        <item x="1"/>
        <item x="2"/>
        <item x="3"/>
        <item t="default"/>
      </items>
    </pivotField>
    <pivotField name=" " compact="0" outline="0" multipleItemSelectionAllowed="1" showAll="0">
      <items>
        <item x="0"/>
        <item t="default"/>
      </items>
    </pivotField>
    <pivotField name="How satisfied are you with your scar?" compact="0" outline="0" multipleItemSelectionAllowed="1" showAll="0">
      <items>
        <item x="0"/>
        <item x="1"/>
        <item x="2"/>
        <item x="3"/>
        <item t="default"/>
      </items>
    </pivotField>
    <pivotField name="How happy are you with your treated breast in comparison to opposite breast?" compact="0" outline="0" multipleItemSelectionAllowed="1" showAll="0">
      <items>
        <item x="0"/>
        <item x="1"/>
        <item x="2"/>
        <item x="3"/>
        <item t="default"/>
      </items>
    </pivotField>
    <pivotField name="Are you comfortable going out in public?" compact="0" outline="0" multipleItemSelectionAllowed="1" showAll="0">
      <items>
        <item x="0"/>
        <item x="1"/>
        <item x="2"/>
        <item x="3"/>
        <item t="default"/>
      </items>
    </pivotField>
    <pivotField name="Do you feel in retrospect, that you should have opted for mastectomy?" compact="0" outline="0" multipleItemSelectionAllowed="1" showAll="0">
      <items>
        <item x="0"/>
        <item x="1"/>
        <item x="2"/>
        <item x="3"/>
        <item t="default"/>
      </items>
    </pivotField>
    <pivotField name="Any comments?" compact="0" outline="0" multipleItemSelectionAllowed="1" showAll="0">
      <items>
        <item x="0"/>
        <item t="default"/>
      </items>
    </pivotField>
    <pivotField name="1 Highly unsatisfied, 2 Unsatisfied, 3 Satisfied, 4 Highly Satisfied" compact="0" outline="0" multipleItemSelectionAllowed="1" showAll="0">
      <items>
        <item x="0"/>
        <item t="default"/>
      </items>
    </pivotField>
  </pivotFields>
  <rowFields>
    <field x="25"/>
  </rowFields>
  <dataFields>
    <dataField name="TOTAL" fld="25" subtotal="countNums" baseField="0"/>
  </dataFields>
  <pivotTableStyleInfo name="Google Sheets Pivot Table Style" showRowHeaders="1" showColHeaders="1" showLastColumn="1"/>
</pivotTableDefinition>
</file>

<file path=xl/pivotTables/pivotTable16.xml><?xml version="1.0" encoding="utf-8"?>
<pivotTableDefinition xmlns="http://schemas.openxmlformats.org/spreadsheetml/2006/main" name="Analysis 16" cacheId="0" dataCaption="" compact="0" compactData="0">
  <location ref="E49:F54" firstHeaderRow="0" firstDataRow="1" firstDataCol="0"/>
  <pivotFields>
    <pivotField name="S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NAME INTIAL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BM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TIME OF SURGERY" compact="0" outline="0" multipleItemSelectionAllowed="1" showAll="0">
      <items>
        <item x="0"/>
        <item x="1"/>
        <item t="default"/>
      </items>
    </pivotField>
    <pivotField name="DM" compact="0" outline="0" multipleItemSelectionAllowed="1" showAll="0">
      <items>
        <item x="0"/>
        <item x="1"/>
        <item t="default"/>
      </items>
    </pivotField>
    <pivotField name="HTN" compact="0" outline="0" multipleItemSelectionAllowed="1" showAll="0">
      <items>
        <item x="0"/>
        <item x="1"/>
        <item t="default"/>
      </items>
    </pivotField>
    <pivotField name="PERFORATOR FLAP" compact="0" outline="0" multipleItemSelectionAllowed="1" showAll="0">
      <items>
        <item x="0"/>
        <item x="1"/>
        <item x="2"/>
        <item x="3"/>
        <item t="default"/>
      </items>
    </pivotField>
    <pivotField name="BREAST SIZ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CUP SIZ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PTOSIS" compact="0" outline="0" multipleItemSelectionAllowed="1" showAll="0">
      <items>
        <item x="0"/>
        <item x="1"/>
        <item x="2"/>
        <item x="3"/>
        <item t="default"/>
      </items>
    </pivotField>
    <pivotField name="LATERALITY" compact="0" outline="0" multipleItemSelectionAllowed="1" showAll="0">
      <items>
        <item x="0"/>
        <item x="1"/>
        <item t="default"/>
      </items>
    </pivotField>
    <pivotField name="TUMOUR QUADRANT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UMOUR SIZE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UMOUR SIZE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FLAP DIMENSION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FLAP DIMENSION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AXILLARY SURGERY" compact="0" outline="0" multipleItemSelectionAllowed="1" showAll="0">
      <items>
        <item x="0"/>
        <item x="1"/>
        <item x="2"/>
        <item t="default"/>
      </items>
    </pivotField>
    <pivotField name="DURATION OF SURGERY (min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SPECIMEN WEIGHT (g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FLAP POSITIONING" compact="0" outline="0" multipleItemSelectionAllowed="1" showAll="0">
      <items>
        <item x="0"/>
        <item x="1"/>
        <item t="default"/>
      </items>
    </pivotField>
    <pivotField name="CONDITION OF FLAP" compact="0" outline="0" multipleItemSelectionAllowed="1" showAll="0">
      <items>
        <item x="0"/>
        <item x="1"/>
        <item x="2"/>
        <item t="default"/>
      </items>
    </pivotField>
    <pivotField name="FLAP PARTIAL OR COMPLETE LOS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FLAP LOSS" compact="0" outline="0" multipleItemSelectionAllowed="1" showAll="0">
      <items>
        <item x="0"/>
        <item x="1"/>
        <item x="2"/>
        <item t="default"/>
      </items>
    </pivotField>
    <pivotField name="TUMOUR TYPE" compact="0" outline="0" multipleItemSelectionAllowed="1" showAll="0">
      <items>
        <item x="0"/>
        <item x="1"/>
        <item x="2"/>
        <item t="default"/>
      </items>
    </pivotField>
    <pivotField name="GRADE" compact="0" outline="0" multipleItemSelectionAllowed="1" showAll="0">
      <items>
        <item x="0"/>
        <item x="1"/>
        <item x="2"/>
        <item t="default"/>
      </items>
    </pivotField>
    <pivotField name="T STAG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N STAG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OVERALL STAGE" axis="axisRow" dataField="1" compact="0" outline="0" multipleItemSelectionAllowed="1" showAll="0" sortType="ascending">
      <items>
        <item x="1"/>
        <item x="2"/>
        <item x="3"/>
        <item x="0"/>
        <item t="default"/>
      </items>
    </pivotField>
    <pivotField name="CLINICAL SIZE BEFORE SURGERY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PATHOLOGICAL GROSS SIZE 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MARGIN STATU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POSITIVE OR CLOSE MARGIN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ER" compact="0" outline="0" multipleItemSelectionAllowed="1" showAll="0">
      <items>
        <item x="0"/>
        <item x="1"/>
        <item t="default"/>
      </items>
    </pivotField>
    <pivotField name="PR" compact="0" outline="0" multipleItemSelectionAllowed="1" showAll="0">
      <items>
        <item x="0"/>
        <item x="1"/>
        <item t="default"/>
      </items>
    </pivotField>
    <pivotField name="HER 2" compact="0" outline="0" multipleItemSelectionAllowed="1" showAll="0">
      <items>
        <item x="0"/>
        <item x="1"/>
        <item t="default"/>
      </items>
    </pivotField>
    <pivotField name="K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Types" compact="0" outline="0" multipleItemSelectionAllowed="1" showAll="0">
      <items>
        <item x="0"/>
        <item x="1"/>
        <item x="2"/>
        <item x="3"/>
        <item t="default"/>
      </items>
    </pivotField>
    <pivotField name="DATE OF FIRST CONSUL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DATE OF SURGERY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waiting for surge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DATE OF DISCHARG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HOSPITAL STAY" compact="0" outline="0" multipleItemSelectionAllowed="1" showAll="0">
      <items>
        <item x="0"/>
        <item t="default"/>
      </items>
    </pivotField>
    <pivotField name="RT" compact="0" outline="0" multipleItemSelectionAllowed="1" showAll="0">
      <items>
        <item x="0"/>
        <item x="1"/>
        <item x="2"/>
        <item x="3"/>
        <item t="default"/>
      </items>
    </pivotField>
    <pivotField name="RT TAKEN IN  TMC" compact="0" outline="0" multipleItemSelectionAllowed="1" showAll="0">
      <items>
        <item x="0"/>
        <item x="1"/>
        <item x="2"/>
        <item t="default"/>
      </items>
    </pivotField>
    <pivotField name="DATE OF COMPLETION OF R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LAST FOLLOW UP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ame="SX TO FOLLOW UP # day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months" compact="0" outline="0" multipleItemSelectionAllowed="1" showAll="0">
      <items>
        <item x="0"/>
        <item x="1"/>
        <item t="default"/>
      </items>
    </pivotField>
    <pivotField name="STATUS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DATE OF EVENT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LIVE" compact="0" outline="0" multipleItemSelectionAllowed="1" showAll="0">
      <items>
        <item x="0"/>
        <item x="1"/>
        <item x="2"/>
        <item x="3"/>
        <item t="default"/>
      </items>
    </pivotField>
    <pivotField name=" " compact="0" outline="0" multipleItemSelectionAllowed="1" showAll="0">
      <items>
        <item x="0"/>
        <item t="default"/>
      </items>
    </pivotField>
    <pivotField name="How satisfied are you with your scar?" compact="0" outline="0" multipleItemSelectionAllowed="1" showAll="0">
      <items>
        <item x="0"/>
        <item x="1"/>
        <item x="2"/>
        <item x="3"/>
        <item t="default"/>
      </items>
    </pivotField>
    <pivotField name="How happy are you with your treated breast in comparison to opposite breast?" compact="0" outline="0" multipleItemSelectionAllowed="1" showAll="0">
      <items>
        <item x="0"/>
        <item x="1"/>
        <item x="2"/>
        <item x="3"/>
        <item t="default"/>
      </items>
    </pivotField>
    <pivotField name="Are you comfortable going out in public?" compact="0" outline="0" multipleItemSelectionAllowed="1" showAll="0">
      <items>
        <item x="0"/>
        <item x="1"/>
        <item x="2"/>
        <item x="3"/>
        <item t="default"/>
      </items>
    </pivotField>
    <pivotField name="Do you feel in retrospect, that you should have opted for mastectomy?" compact="0" outline="0" multipleItemSelectionAllowed="1" showAll="0">
      <items>
        <item x="0"/>
        <item x="1"/>
        <item x="2"/>
        <item x="3"/>
        <item t="default"/>
      </items>
    </pivotField>
    <pivotField name="Any comments?" compact="0" outline="0" multipleItemSelectionAllowed="1" showAll="0">
      <items>
        <item x="0"/>
        <item t="default"/>
      </items>
    </pivotField>
    <pivotField name="1 Highly unsatisfied, 2 Unsatisfied, 3 Satisfied, 4 Highly Satisfied" compact="0" outline="0" multipleItemSelectionAllowed="1" showAll="0">
      <items>
        <item x="0"/>
        <item t="default"/>
      </items>
    </pivotField>
  </pivotFields>
  <rowFields>
    <field x="28"/>
  </rowFields>
  <dataFields>
    <dataField name="TOTAL" fld="28" subtotal="countNums" baseField="0"/>
  </dataFields>
  <pivotTableStyleInfo name="Google Sheets Pivot Table Style" showRowHeaders="1" showColHeaders="1" showLastColumn="1"/>
</pivotTableDefinition>
</file>

<file path=xl/pivotTables/pivotTable17.xml><?xml version="1.0" encoding="utf-8"?>
<pivotTableDefinition xmlns="http://schemas.openxmlformats.org/spreadsheetml/2006/main" name="Analysis 17" cacheId="0" dataCaption="" compact="0" compactData="0">
  <location ref="A52:B58" firstHeaderRow="0" firstDataRow="1" firstDataCol="0"/>
  <pivotFields>
    <pivotField name="S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NAME INTIAL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BM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TIME OF SURGERY" compact="0" outline="0" multipleItemSelectionAllowed="1" showAll="0">
      <items>
        <item x="0"/>
        <item x="1"/>
        <item t="default"/>
      </items>
    </pivotField>
    <pivotField name="DM" compact="0" outline="0" multipleItemSelectionAllowed="1" showAll="0">
      <items>
        <item x="0"/>
        <item x="1"/>
        <item t="default"/>
      </items>
    </pivotField>
    <pivotField name="HTN" compact="0" outline="0" multipleItemSelectionAllowed="1" showAll="0">
      <items>
        <item x="0"/>
        <item x="1"/>
        <item t="default"/>
      </items>
    </pivotField>
    <pivotField name="PERFORATOR FLAP" compact="0" outline="0" multipleItemSelectionAllowed="1" showAll="0">
      <items>
        <item x="0"/>
        <item x="1"/>
        <item x="2"/>
        <item x="3"/>
        <item t="default"/>
      </items>
    </pivotField>
    <pivotField name="BREAST SIZ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CUP SIZ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PTOSIS" compact="0" outline="0" multipleItemSelectionAllowed="1" showAll="0">
      <items>
        <item x="0"/>
        <item x="1"/>
        <item x="2"/>
        <item x="3"/>
        <item t="default"/>
      </items>
    </pivotField>
    <pivotField name="LATERALITY" compact="0" outline="0" multipleItemSelectionAllowed="1" showAll="0">
      <items>
        <item x="0"/>
        <item x="1"/>
        <item t="default"/>
      </items>
    </pivotField>
    <pivotField name="TUMOUR QUADRANT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UMOUR SIZE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UMOUR SIZE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FLAP DIMENSION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FLAP DIMENSION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AXILLARY SURGERY" compact="0" outline="0" multipleItemSelectionAllowed="1" showAll="0">
      <items>
        <item x="0"/>
        <item x="1"/>
        <item x="2"/>
        <item t="default"/>
      </items>
    </pivotField>
    <pivotField name="DURATION OF SURGERY (min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SPECIMEN WEIGHT (g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FLAP POSITIONING" compact="0" outline="0" multipleItemSelectionAllowed="1" showAll="0">
      <items>
        <item x="0"/>
        <item x="1"/>
        <item t="default"/>
      </items>
    </pivotField>
    <pivotField name="CONDITION OF FLAP" compact="0" outline="0" multipleItemSelectionAllowed="1" showAll="0">
      <items>
        <item x="0"/>
        <item x="1"/>
        <item x="2"/>
        <item t="default"/>
      </items>
    </pivotField>
    <pivotField name="FLAP PARTIAL OR COMPLETE LOS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FLAP LOSS" compact="0" outline="0" multipleItemSelectionAllowed="1" showAll="0">
      <items>
        <item x="0"/>
        <item x="1"/>
        <item x="2"/>
        <item t="default"/>
      </items>
    </pivotField>
    <pivotField name="TUMOUR TYPE" compact="0" outline="0" multipleItemSelectionAllowed="1" showAll="0">
      <items>
        <item x="0"/>
        <item x="1"/>
        <item x="2"/>
        <item t="default"/>
      </items>
    </pivotField>
    <pivotField name="GRADE" compact="0" outline="0" multipleItemSelectionAllowed="1" showAll="0">
      <items>
        <item x="0"/>
        <item x="1"/>
        <item x="2"/>
        <item t="default"/>
      </items>
    </pivotField>
    <pivotField name="T STAG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N STAG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OVERALL STAGE" compact="0" outline="0" multipleItemSelectionAllowed="1" showAll="0">
      <items>
        <item x="0"/>
        <item x="1"/>
        <item x="2"/>
        <item x="3"/>
        <item t="default"/>
      </items>
    </pivotField>
    <pivotField name="CLINICAL SIZE BEFORE SURGERY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PATHOLOGICAL GROSS SIZE 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MARGIN STATUS" axis="axisRow" dataField="1" compact="0" outline="0" multipleItemSelectionAllowed="1" showAll="0" sortType="ascending">
      <items>
        <item x="0"/>
        <item x="2"/>
        <item x="1"/>
        <item x="3"/>
        <item x="4"/>
        <item t="default"/>
      </items>
    </pivotField>
    <pivotField name="RESURGERY FOR POSITIVE OR CLOSE MARGIN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ER" compact="0" outline="0" multipleItemSelectionAllowed="1" showAll="0">
      <items>
        <item x="0"/>
        <item x="1"/>
        <item t="default"/>
      </items>
    </pivotField>
    <pivotField name="PR" compact="0" outline="0" multipleItemSelectionAllowed="1" showAll="0">
      <items>
        <item x="0"/>
        <item x="1"/>
        <item t="default"/>
      </items>
    </pivotField>
    <pivotField name="HER 2" compact="0" outline="0" multipleItemSelectionAllowed="1" showAll="0">
      <items>
        <item x="0"/>
        <item x="1"/>
        <item t="default"/>
      </items>
    </pivotField>
    <pivotField name="K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Types" compact="0" outline="0" multipleItemSelectionAllowed="1" showAll="0">
      <items>
        <item x="0"/>
        <item x="1"/>
        <item x="2"/>
        <item x="3"/>
        <item t="default"/>
      </items>
    </pivotField>
    <pivotField name="DATE OF FIRST CONSUL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DATE OF SURGERY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waiting for surge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DATE OF DISCHARG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HOSPITAL STAY" compact="0" outline="0" multipleItemSelectionAllowed="1" showAll="0">
      <items>
        <item x="0"/>
        <item t="default"/>
      </items>
    </pivotField>
    <pivotField name="RT" compact="0" outline="0" multipleItemSelectionAllowed="1" showAll="0">
      <items>
        <item x="0"/>
        <item x="1"/>
        <item x="2"/>
        <item x="3"/>
        <item t="default"/>
      </items>
    </pivotField>
    <pivotField name="RT TAKEN IN  TMC" compact="0" outline="0" multipleItemSelectionAllowed="1" showAll="0">
      <items>
        <item x="0"/>
        <item x="1"/>
        <item x="2"/>
        <item t="default"/>
      </items>
    </pivotField>
    <pivotField name="DATE OF COMPLETION OF R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LAST FOLLOW UP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ame="SX TO FOLLOW UP # day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months" compact="0" outline="0" multipleItemSelectionAllowed="1" showAll="0">
      <items>
        <item x="0"/>
        <item x="1"/>
        <item t="default"/>
      </items>
    </pivotField>
    <pivotField name="STATUS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DATE OF EVENT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LIVE" compact="0" outline="0" multipleItemSelectionAllowed="1" showAll="0">
      <items>
        <item x="0"/>
        <item x="1"/>
        <item x="2"/>
        <item x="3"/>
        <item t="default"/>
      </items>
    </pivotField>
    <pivotField name=" " compact="0" outline="0" multipleItemSelectionAllowed="1" showAll="0">
      <items>
        <item x="0"/>
        <item t="default"/>
      </items>
    </pivotField>
    <pivotField name="How satisfied are you with your scar?" compact="0" outline="0" multipleItemSelectionAllowed="1" showAll="0">
      <items>
        <item x="0"/>
        <item x="1"/>
        <item x="2"/>
        <item x="3"/>
        <item t="default"/>
      </items>
    </pivotField>
    <pivotField name="How happy are you with your treated breast in comparison to opposite breast?" compact="0" outline="0" multipleItemSelectionAllowed="1" showAll="0">
      <items>
        <item x="0"/>
        <item x="1"/>
        <item x="2"/>
        <item x="3"/>
        <item t="default"/>
      </items>
    </pivotField>
    <pivotField name="Are you comfortable going out in public?" compact="0" outline="0" multipleItemSelectionAllowed="1" showAll="0">
      <items>
        <item x="0"/>
        <item x="1"/>
        <item x="2"/>
        <item x="3"/>
        <item t="default"/>
      </items>
    </pivotField>
    <pivotField name="Do you feel in retrospect, that you should have opted for mastectomy?" compact="0" outline="0" multipleItemSelectionAllowed="1" showAll="0">
      <items>
        <item x="0"/>
        <item x="1"/>
        <item x="2"/>
        <item x="3"/>
        <item t="default"/>
      </items>
    </pivotField>
    <pivotField name="Any comments?" compact="0" outline="0" multipleItemSelectionAllowed="1" showAll="0">
      <items>
        <item x="0"/>
        <item t="default"/>
      </items>
    </pivotField>
    <pivotField name="1 Highly unsatisfied, 2 Unsatisfied, 3 Satisfied, 4 Highly Satisfied" compact="0" outline="0" multipleItemSelectionAllowed="1" showAll="0">
      <items>
        <item x="0"/>
        <item t="default"/>
      </items>
    </pivotField>
  </pivotFields>
  <rowFields>
    <field x="31"/>
  </rowFields>
  <dataFields>
    <dataField name="COUNTA of MARGIN STATUS" fld="31" subtotal="count" baseField="0"/>
  </dataFields>
  <pivotTableStyleInfo name="Google Sheets Pivot Table Style" showRowHeaders="1" showColHeaders="1" showLastColumn="1"/>
</pivotTableDefinition>
</file>

<file path=xl/pivotTables/pivotTable18.xml><?xml version="1.0" encoding="utf-8"?>
<pivotTableDefinition xmlns="http://schemas.openxmlformats.org/spreadsheetml/2006/main" name="Analysis 18" cacheId="0" dataCaption="" compact="0" compactData="0">
  <location ref="E57:F66" firstHeaderRow="0" firstDataRow="1" firstDataCol="0"/>
  <pivotFields>
    <pivotField name="S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NAME INTIAL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BM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TIME OF SURGERY" compact="0" outline="0" multipleItemSelectionAllowed="1" showAll="0">
      <items>
        <item x="0"/>
        <item x="1"/>
        <item t="default"/>
      </items>
    </pivotField>
    <pivotField name="DM" compact="0" outline="0" multipleItemSelectionAllowed="1" showAll="0">
      <items>
        <item x="0"/>
        <item x="1"/>
        <item t="default"/>
      </items>
    </pivotField>
    <pivotField name="HTN" compact="0" outline="0" multipleItemSelectionAllowed="1" showAll="0">
      <items>
        <item x="0"/>
        <item x="1"/>
        <item t="default"/>
      </items>
    </pivotField>
    <pivotField name="PERFORATOR FLAP" compact="0" outline="0" multipleItemSelectionAllowed="1" showAll="0">
      <items>
        <item x="0"/>
        <item x="1"/>
        <item x="2"/>
        <item x="3"/>
        <item t="default"/>
      </items>
    </pivotField>
    <pivotField name="BREAST SIZ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CUP SIZ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PTOSIS" compact="0" outline="0" multipleItemSelectionAllowed="1" showAll="0">
      <items>
        <item x="0"/>
        <item x="1"/>
        <item x="2"/>
        <item x="3"/>
        <item t="default"/>
      </items>
    </pivotField>
    <pivotField name="LATERALITY" compact="0" outline="0" multipleItemSelectionAllowed="1" showAll="0">
      <items>
        <item x="0"/>
        <item x="1"/>
        <item t="default"/>
      </items>
    </pivotField>
    <pivotField name="TUMOUR QUADRANT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UMOUR SIZE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UMOUR SIZE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FLAP DIMENSION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FLAP DIMENSION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AXILLARY SURGERY" compact="0" outline="0" multipleItemSelectionAllowed="1" showAll="0">
      <items>
        <item x="0"/>
        <item x="1"/>
        <item x="2"/>
        <item t="default"/>
      </items>
    </pivotField>
    <pivotField name="DURATION OF SURGERY (min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SPECIMEN WEIGHT (g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FLAP POSITIONING" compact="0" outline="0" multipleItemSelectionAllowed="1" showAll="0">
      <items>
        <item x="0"/>
        <item x="1"/>
        <item t="default"/>
      </items>
    </pivotField>
    <pivotField name="CONDITION OF FLAP" compact="0" outline="0" multipleItemSelectionAllowed="1" showAll="0">
      <items>
        <item x="0"/>
        <item x="1"/>
        <item x="2"/>
        <item t="default"/>
      </items>
    </pivotField>
    <pivotField name="FLAP PARTIAL OR COMPLETE LOS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FLAP LOSS" compact="0" outline="0" multipleItemSelectionAllowed="1" showAll="0">
      <items>
        <item x="0"/>
        <item x="1"/>
        <item x="2"/>
        <item t="default"/>
      </items>
    </pivotField>
    <pivotField name="TUMOUR TYPE" compact="0" outline="0" multipleItemSelectionAllowed="1" showAll="0">
      <items>
        <item x="0"/>
        <item x="1"/>
        <item x="2"/>
        <item t="default"/>
      </items>
    </pivotField>
    <pivotField name="GRADE" compact="0" outline="0" multipleItemSelectionAllowed="1" showAll="0">
      <items>
        <item x="0"/>
        <item x="1"/>
        <item x="2"/>
        <item t="default"/>
      </items>
    </pivotField>
    <pivotField name="T STAGE" axis="axisRow" dataField="1" compact="0" outline="0" multipleItemSelectionAllowed="1" showAll="0" sortType="ascending">
      <items>
        <item x="7"/>
        <item x="2"/>
        <item x="3"/>
        <item x="4"/>
        <item x="5"/>
        <item x="0"/>
        <item x="6"/>
        <item x="1"/>
        <item t="default"/>
      </items>
    </pivotField>
    <pivotField name="N STAG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OVERALL STAGE" compact="0" outline="0" multipleItemSelectionAllowed="1" showAll="0">
      <items>
        <item x="0"/>
        <item x="1"/>
        <item x="2"/>
        <item x="3"/>
        <item t="default"/>
      </items>
    </pivotField>
    <pivotField name="CLINICAL SIZE BEFORE SURGERY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PATHOLOGICAL GROSS SIZE 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MARGIN STATU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POSITIVE OR CLOSE MARGIN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ER" compact="0" outline="0" multipleItemSelectionAllowed="1" showAll="0">
      <items>
        <item x="0"/>
        <item x="1"/>
        <item t="default"/>
      </items>
    </pivotField>
    <pivotField name="PR" compact="0" outline="0" multipleItemSelectionAllowed="1" showAll="0">
      <items>
        <item x="0"/>
        <item x="1"/>
        <item t="default"/>
      </items>
    </pivotField>
    <pivotField name="HER 2" compact="0" outline="0" multipleItemSelectionAllowed="1" showAll="0">
      <items>
        <item x="0"/>
        <item x="1"/>
        <item t="default"/>
      </items>
    </pivotField>
    <pivotField name="K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Types" compact="0" outline="0" multipleItemSelectionAllowed="1" showAll="0">
      <items>
        <item x="0"/>
        <item x="1"/>
        <item x="2"/>
        <item x="3"/>
        <item t="default"/>
      </items>
    </pivotField>
    <pivotField name="DATE OF FIRST CONSUL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DATE OF SURGERY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waiting for surge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DATE OF DISCHARG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HOSPITAL STAY" compact="0" outline="0" multipleItemSelectionAllowed="1" showAll="0">
      <items>
        <item x="0"/>
        <item t="default"/>
      </items>
    </pivotField>
    <pivotField name="RT" compact="0" outline="0" multipleItemSelectionAllowed="1" showAll="0">
      <items>
        <item x="0"/>
        <item x="1"/>
        <item x="2"/>
        <item x="3"/>
        <item t="default"/>
      </items>
    </pivotField>
    <pivotField name="RT TAKEN IN  TMC" compact="0" outline="0" multipleItemSelectionAllowed="1" showAll="0">
      <items>
        <item x="0"/>
        <item x="1"/>
        <item x="2"/>
        <item t="default"/>
      </items>
    </pivotField>
    <pivotField name="DATE OF COMPLETION OF R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LAST FOLLOW UP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ame="SX TO FOLLOW UP # day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months" compact="0" outline="0" multipleItemSelectionAllowed="1" showAll="0">
      <items>
        <item x="0"/>
        <item x="1"/>
        <item t="default"/>
      </items>
    </pivotField>
    <pivotField name="STATUS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DATE OF EVENT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LIVE" compact="0" outline="0" multipleItemSelectionAllowed="1" showAll="0">
      <items>
        <item x="0"/>
        <item x="1"/>
        <item x="2"/>
        <item x="3"/>
        <item t="default"/>
      </items>
    </pivotField>
    <pivotField name=" " compact="0" outline="0" multipleItemSelectionAllowed="1" showAll="0">
      <items>
        <item x="0"/>
        <item t="default"/>
      </items>
    </pivotField>
    <pivotField name="How satisfied are you with your scar?" compact="0" outline="0" multipleItemSelectionAllowed="1" showAll="0">
      <items>
        <item x="0"/>
        <item x="1"/>
        <item x="2"/>
        <item x="3"/>
        <item t="default"/>
      </items>
    </pivotField>
    <pivotField name="How happy are you with your treated breast in comparison to opposite breast?" compact="0" outline="0" multipleItemSelectionAllowed="1" showAll="0">
      <items>
        <item x="0"/>
        <item x="1"/>
        <item x="2"/>
        <item x="3"/>
        <item t="default"/>
      </items>
    </pivotField>
    <pivotField name="Are you comfortable going out in public?" compact="0" outline="0" multipleItemSelectionAllowed="1" showAll="0">
      <items>
        <item x="0"/>
        <item x="1"/>
        <item x="2"/>
        <item x="3"/>
        <item t="default"/>
      </items>
    </pivotField>
    <pivotField name="Do you feel in retrospect, that you should have opted for mastectomy?" compact="0" outline="0" multipleItemSelectionAllowed="1" showAll="0">
      <items>
        <item x="0"/>
        <item x="1"/>
        <item x="2"/>
        <item x="3"/>
        <item t="default"/>
      </items>
    </pivotField>
    <pivotField name="Any comments?" compact="0" outline="0" multipleItemSelectionAllowed="1" showAll="0">
      <items>
        <item x="0"/>
        <item t="default"/>
      </items>
    </pivotField>
    <pivotField name="1 Highly unsatisfied, 2 Unsatisfied, 3 Satisfied, 4 Highly Satisfied" compact="0" outline="0" multipleItemSelectionAllowed="1" showAll="0">
      <items>
        <item x="0"/>
        <item t="default"/>
      </items>
    </pivotField>
  </pivotFields>
  <rowFields>
    <field x="26"/>
  </rowFields>
  <dataFields>
    <dataField name="TOTAL" fld="26" subtotal="count" baseField="0"/>
  </dataFields>
  <pivotTableStyleInfo name="Google Sheets Pivot Table Style" showRowHeaders="1" showColHeaders="1" showLastColumn="1"/>
</pivotTableDefinition>
</file>

<file path=xl/pivotTables/pivotTable19.xml><?xml version="1.0" encoding="utf-8"?>
<pivotTableDefinition xmlns="http://schemas.openxmlformats.org/spreadsheetml/2006/main" name="Analysis 19" cacheId="0" dataCaption="" compact="0" compactData="0">
  <location ref="A68:B74" firstHeaderRow="0" firstDataRow="1" firstDataCol="0"/>
  <pivotFields>
    <pivotField name="S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NAME INTIAL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BM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TIME OF SURGERY" compact="0" outline="0" multipleItemSelectionAllowed="1" showAll="0">
      <items>
        <item x="0"/>
        <item x="1"/>
        <item t="default"/>
      </items>
    </pivotField>
    <pivotField name="DM" compact="0" outline="0" multipleItemSelectionAllowed="1" showAll="0">
      <items>
        <item x="0"/>
        <item x="1"/>
        <item t="default"/>
      </items>
    </pivotField>
    <pivotField name="HTN" compact="0" outline="0" multipleItemSelectionAllowed="1" showAll="0">
      <items>
        <item x="0"/>
        <item x="1"/>
        <item t="default"/>
      </items>
    </pivotField>
    <pivotField name="PERFORATOR FLAP" compact="0" outline="0" multipleItemSelectionAllowed="1" showAll="0">
      <items>
        <item x="0"/>
        <item x="1"/>
        <item x="2"/>
        <item x="3"/>
        <item t="default"/>
      </items>
    </pivotField>
    <pivotField name="BREAST SIZ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CUP SIZ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PTOSIS" compact="0" outline="0" multipleItemSelectionAllowed="1" showAll="0">
      <items>
        <item x="0"/>
        <item x="1"/>
        <item x="2"/>
        <item x="3"/>
        <item t="default"/>
      </items>
    </pivotField>
    <pivotField name="LATERALITY" compact="0" outline="0" multipleItemSelectionAllowed="1" showAll="0">
      <items>
        <item x="0"/>
        <item x="1"/>
        <item t="default"/>
      </items>
    </pivotField>
    <pivotField name="TUMOUR QUADRANT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UMOUR SIZE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UMOUR SIZE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FLAP DIMENSION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FLAP DIMENSION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AXILLARY SURGERY" compact="0" outline="0" multipleItemSelectionAllowed="1" showAll="0">
      <items>
        <item x="0"/>
        <item x="1"/>
        <item x="2"/>
        <item t="default"/>
      </items>
    </pivotField>
    <pivotField name="DURATION OF SURGERY (min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SPECIMEN WEIGHT (g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FLAP POSITIONING" compact="0" outline="0" multipleItemSelectionAllowed="1" showAll="0">
      <items>
        <item x="0"/>
        <item x="1"/>
        <item t="default"/>
      </items>
    </pivotField>
    <pivotField name="CONDITION OF FLAP" compact="0" outline="0" multipleItemSelectionAllowed="1" showAll="0">
      <items>
        <item x="0"/>
        <item x="1"/>
        <item x="2"/>
        <item t="default"/>
      </items>
    </pivotField>
    <pivotField name="FLAP PARTIAL OR COMPLETE LOS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FLAP LOSS" compact="0" outline="0" multipleItemSelectionAllowed="1" showAll="0">
      <items>
        <item x="0"/>
        <item x="1"/>
        <item x="2"/>
        <item t="default"/>
      </items>
    </pivotField>
    <pivotField name="TUMOUR TYPE" compact="0" outline="0" multipleItemSelectionAllowed="1" showAll="0">
      <items>
        <item x="0"/>
        <item x="1"/>
        <item x="2"/>
        <item t="default"/>
      </items>
    </pivotField>
    <pivotField name="GRADE" compact="0" outline="0" multipleItemSelectionAllowed="1" showAll="0">
      <items>
        <item x="0"/>
        <item x="1"/>
        <item x="2"/>
        <item t="default"/>
      </items>
    </pivotField>
    <pivotField name="T STAG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N STAG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OVERALL STAGE" compact="0" outline="0" multipleItemSelectionAllowed="1" showAll="0">
      <items>
        <item x="0"/>
        <item x="1"/>
        <item x="2"/>
        <item x="3"/>
        <item t="default"/>
      </items>
    </pivotField>
    <pivotField name="CLINICAL SIZE BEFORE SURGERY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PATHOLOGICAL GROSS SIZE 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MARGIN STATUS" axis="axisRow" dataField="1" compact="0" outline="0" multipleItemSelectionAllowed="1" showAll="0" sortType="ascending">
      <items>
        <item x="0"/>
        <item x="2"/>
        <item x="1"/>
        <item x="3"/>
        <item x="4"/>
        <item t="default"/>
      </items>
    </pivotField>
    <pivotField name="RESURGERY FOR POSITIVE OR CLOSE MARGIN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ER" compact="0" outline="0" multipleItemSelectionAllowed="1" showAll="0">
      <items>
        <item x="0"/>
        <item x="1"/>
        <item t="default"/>
      </items>
    </pivotField>
    <pivotField name="PR" compact="0" outline="0" multipleItemSelectionAllowed="1" showAll="0">
      <items>
        <item x="0"/>
        <item x="1"/>
        <item t="default"/>
      </items>
    </pivotField>
    <pivotField name="HER 2" compact="0" outline="0" multipleItemSelectionAllowed="1" showAll="0">
      <items>
        <item x="0"/>
        <item x="1"/>
        <item t="default"/>
      </items>
    </pivotField>
    <pivotField name="K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Types" compact="0" outline="0" multipleItemSelectionAllowed="1" showAll="0">
      <items>
        <item x="0"/>
        <item x="1"/>
        <item x="2"/>
        <item x="3"/>
        <item t="default"/>
      </items>
    </pivotField>
    <pivotField name="DATE OF FIRST CONSUL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DATE OF SURGERY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waiting for surge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DATE OF DISCHARG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HOSPITAL STAY" compact="0" outline="0" multipleItemSelectionAllowed="1" showAll="0">
      <items>
        <item x="0"/>
        <item t="default"/>
      </items>
    </pivotField>
    <pivotField name="RT" compact="0" outline="0" multipleItemSelectionAllowed="1" showAll="0">
      <items>
        <item x="0"/>
        <item x="1"/>
        <item x="2"/>
        <item x="3"/>
        <item t="default"/>
      </items>
    </pivotField>
    <pivotField name="RT TAKEN IN  TMC" compact="0" outline="0" multipleItemSelectionAllowed="1" showAll="0">
      <items>
        <item x="0"/>
        <item x="1"/>
        <item x="2"/>
        <item t="default"/>
      </items>
    </pivotField>
    <pivotField name="DATE OF COMPLETION OF R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LAST FOLLOW UP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ame="SX TO FOLLOW UP # day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months" compact="0" outline="0" multipleItemSelectionAllowed="1" showAll="0">
      <items>
        <item x="0"/>
        <item x="1"/>
        <item t="default"/>
      </items>
    </pivotField>
    <pivotField name="STATUS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DATE OF EVENT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LIVE" compact="0" outline="0" multipleItemSelectionAllowed="1" showAll="0">
      <items>
        <item x="0"/>
        <item x="1"/>
        <item x="2"/>
        <item x="3"/>
        <item t="default"/>
      </items>
    </pivotField>
    <pivotField name=" " compact="0" outline="0" multipleItemSelectionAllowed="1" showAll="0">
      <items>
        <item x="0"/>
        <item t="default"/>
      </items>
    </pivotField>
    <pivotField name="How satisfied are you with your scar?" compact="0" outline="0" multipleItemSelectionAllowed="1" showAll="0">
      <items>
        <item x="0"/>
        <item x="1"/>
        <item x="2"/>
        <item x="3"/>
        <item t="default"/>
      </items>
    </pivotField>
    <pivotField name="How happy are you with your treated breast in comparison to opposite breast?" compact="0" outline="0" multipleItemSelectionAllowed="1" showAll="0">
      <items>
        <item x="0"/>
        <item x="1"/>
        <item x="2"/>
        <item x="3"/>
        <item t="default"/>
      </items>
    </pivotField>
    <pivotField name="Are you comfortable going out in public?" compact="0" outline="0" multipleItemSelectionAllowed="1" showAll="0">
      <items>
        <item x="0"/>
        <item x="1"/>
        <item x="2"/>
        <item x="3"/>
        <item t="default"/>
      </items>
    </pivotField>
    <pivotField name="Do you feel in retrospect, that you should have opted for mastectomy?" compact="0" outline="0" multipleItemSelectionAllowed="1" showAll="0">
      <items>
        <item x="0"/>
        <item x="1"/>
        <item x="2"/>
        <item x="3"/>
        <item t="default"/>
      </items>
    </pivotField>
    <pivotField name="Any comments?" compact="0" outline="0" multipleItemSelectionAllowed="1" showAll="0">
      <items>
        <item x="0"/>
        <item t="default"/>
      </items>
    </pivotField>
    <pivotField name="1 Highly unsatisfied, 2 Unsatisfied, 3 Satisfied, 4 Highly Satisfied" compact="0" outline="0" multipleItemSelectionAllowed="1" showAll="0">
      <items>
        <item x="0"/>
        <item t="default"/>
      </items>
    </pivotField>
  </pivotFields>
  <rowFields>
    <field x="31"/>
  </rowFields>
  <dataFields>
    <dataField name="COUNTA of MARGIN STATUS" fld="31" subtotal="count" baseField="0"/>
  </dataFields>
  <pivotTableStyleInfo name="Google Sheets Pivot Table Style" showRowHeaders="1" showColHeaders="1" showLastColumn="1"/>
</pivotTableDefinition>
</file>

<file path=xl/pivotTables/pivotTable2.xml><?xml version="1.0" encoding="utf-8"?>
<pivotTableDefinition xmlns="http://schemas.openxmlformats.org/spreadsheetml/2006/main" name="Analysis 2" cacheId="0" dataCaption="" compact="0" compactData="0">
  <location ref="E1:F6" firstHeaderRow="0" firstDataRow="1" firstDataCol="0"/>
  <pivotFields>
    <pivotField name="S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NAME INTIAL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BM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TIME OF SURGERY" compact="0" outline="0" multipleItemSelectionAllowed="1" showAll="0">
      <items>
        <item x="0"/>
        <item x="1"/>
        <item t="default"/>
      </items>
    </pivotField>
    <pivotField name="DM" compact="0" outline="0" multipleItemSelectionAllowed="1" showAll="0">
      <items>
        <item x="0"/>
        <item x="1"/>
        <item t="default"/>
      </items>
    </pivotField>
    <pivotField name="HTN" compact="0" outline="0" multipleItemSelectionAllowed="1" showAll="0">
      <items>
        <item x="0"/>
        <item x="1"/>
        <item t="default"/>
      </items>
    </pivotField>
    <pivotField name="PERFORATOR FLAP" axis="axisRow" dataField="1" compact="0" outline="0" multipleItemSelectionAllowed="1" showAll="0" sortType="ascending">
      <items>
        <item x="3"/>
        <item x="1"/>
        <item x="0"/>
        <item x="2"/>
        <item t="default"/>
      </items>
    </pivotField>
    <pivotField name="BREAST SIZ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CUP SIZ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PTOSIS" compact="0" outline="0" multipleItemSelectionAllowed="1" showAll="0">
      <items>
        <item x="0"/>
        <item x="1"/>
        <item x="2"/>
        <item x="3"/>
        <item t="default"/>
      </items>
    </pivotField>
    <pivotField name="LATERALITY" compact="0" outline="0" multipleItemSelectionAllowed="1" showAll="0">
      <items>
        <item x="0"/>
        <item x="1"/>
        <item t="default"/>
      </items>
    </pivotField>
    <pivotField name="TUMOUR QUADRANT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UMOUR SIZE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UMOUR SIZE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FLAP DIMENSION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FLAP DIMENSION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AXILLARY SURGERY" compact="0" outline="0" multipleItemSelectionAllowed="1" showAll="0">
      <items>
        <item x="0"/>
        <item x="1"/>
        <item x="2"/>
        <item t="default"/>
      </items>
    </pivotField>
    <pivotField name="DURATION OF SURGERY (min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SPECIMEN WEIGHT (g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FLAP POSITIONING" compact="0" outline="0" multipleItemSelectionAllowed="1" showAll="0">
      <items>
        <item x="0"/>
        <item x="1"/>
        <item t="default"/>
      </items>
    </pivotField>
    <pivotField name="CONDITION OF FLAP" compact="0" outline="0" multipleItemSelectionAllowed="1" showAll="0">
      <items>
        <item x="0"/>
        <item x="1"/>
        <item x="2"/>
        <item t="default"/>
      </items>
    </pivotField>
    <pivotField name="FLAP PARTIAL OR COMPLETE LOS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FLAP LOSS" compact="0" outline="0" multipleItemSelectionAllowed="1" showAll="0">
      <items>
        <item x="0"/>
        <item x="1"/>
        <item x="2"/>
        <item t="default"/>
      </items>
    </pivotField>
    <pivotField name="TUMOUR TYPE" compact="0" outline="0" multipleItemSelectionAllowed="1" showAll="0">
      <items>
        <item x="0"/>
        <item x="1"/>
        <item x="2"/>
        <item t="default"/>
      </items>
    </pivotField>
    <pivotField name="GRADE" compact="0" outline="0" multipleItemSelectionAllowed="1" showAll="0">
      <items>
        <item x="0"/>
        <item x="1"/>
        <item x="2"/>
        <item t="default"/>
      </items>
    </pivotField>
    <pivotField name="T STAG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N STAG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OVERALL STAGE" compact="0" outline="0" multipleItemSelectionAllowed="1" showAll="0">
      <items>
        <item x="0"/>
        <item x="1"/>
        <item x="2"/>
        <item x="3"/>
        <item t="default"/>
      </items>
    </pivotField>
    <pivotField name="CLINICAL SIZE BEFORE SURGERY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PATHOLOGICAL GROSS SIZE 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MARGIN STATU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POSITIVE OR CLOSE MARGIN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ER" compact="0" outline="0" multipleItemSelectionAllowed="1" showAll="0">
      <items>
        <item x="0"/>
        <item x="1"/>
        <item t="default"/>
      </items>
    </pivotField>
    <pivotField name="PR" compact="0" outline="0" multipleItemSelectionAllowed="1" showAll="0">
      <items>
        <item x="0"/>
        <item x="1"/>
        <item t="default"/>
      </items>
    </pivotField>
    <pivotField name="HER 2" compact="0" outline="0" multipleItemSelectionAllowed="1" showAll="0">
      <items>
        <item x="0"/>
        <item x="1"/>
        <item t="default"/>
      </items>
    </pivotField>
    <pivotField name="K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Types" compact="0" outline="0" multipleItemSelectionAllowed="1" showAll="0">
      <items>
        <item x="0"/>
        <item x="1"/>
        <item x="2"/>
        <item x="3"/>
        <item t="default"/>
      </items>
    </pivotField>
    <pivotField name="DATE OF FIRST CONSUL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DATE OF SURGERY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waiting for surge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DATE OF DISCHARG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HOSPITAL STAY" compact="0" outline="0" multipleItemSelectionAllowed="1" showAll="0">
      <items>
        <item x="0"/>
        <item t="default"/>
      </items>
    </pivotField>
    <pivotField name="RT" compact="0" outline="0" multipleItemSelectionAllowed="1" showAll="0">
      <items>
        <item x="0"/>
        <item x="1"/>
        <item x="2"/>
        <item x="3"/>
        <item t="default"/>
      </items>
    </pivotField>
    <pivotField name="RT TAKEN IN  TMC" compact="0" outline="0" multipleItemSelectionAllowed="1" showAll="0">
      <items>
        <item x="0"/>
        <item x="1"/>
        <item x="2"/>
        <item t="default"/>
      </items>
    </pivotField>
    <pivotField name="DATE OF COMPLETION OF R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LAST FOLLOW UP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ame="SX TO FOLLOW UP # day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months" compact="0" outline="0" multipleItemSelectionAllowed="1" showAll="0">
      <items>
        <item x="0"/>
        <item x="1"/>
        <item t="default"/>
      </items>
    </pivotField>
    <pivotField name="STATUS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DATE OF EVENT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LIVE" compact="0" outline="0" multipleItemSelectionAllowed="1" showAll="0">
      <items>
        <item x="0"/>
        <item x="1"/>
        <item x="2"/>
        <item x="3"/>
        <item t="default"/>
      </items>
    </pivotField>
    <pivotField name=" " compact="0" outline="0" multipleItemSelectionAllowed="1" showAll="0">
      <items>
        <item x="0"/>
        <item t="default"/>
      </items>
    </pivotField>
    <pivotField name="How satisfied are you with your scar?" compact="0" outline="0" multipleItemSelectionAllowed="1" showAll="0">
      <items>
        <item x="0"/>
        <item x="1"/>
        <item x="2"/>
        <item x="3"/>
        <item t="default"/>
      </items>
    </pivotField>
    <pivotField name="How happy are you with your treated breast in comparison to opposite breast?" compact="0" outline="0" multipleItemSelectionAllowed="1" showAll="0">
      <items>
        <item x="0"/>
        <item x="1"/>
        <item x="2"/>
        <item x="3"/>
        <item t="default"/>
      </items>
    </pivotField>
    <pivotField name="Are you comfortable going out in public?" compact="0" outline="0" multipleItemSelectionAllowed="1" showAll="0">
      <items>
        <item x="0"/>
        <item x="1"/>
        <item x="2"/>
        <item x="3"/>
        <item t="default"/>
      </items>
    </pivotField>
    <pivotField name="Do you feel in retrospect, that you should have opted for mastectomy?" compact="0" outline="0" multipleItemSelectionAllowed="1" showAll="0">
      <items>
        <item x="0"/>
        <item x="1"/>
        <item x="2"/>
        <item x="3"/>
        <item t="default"/>
      </items>
    </pivotField>
    <pivotField name="Any comments?" compact="0" outline="0" multipleItemSelectionAllowed="1" showAll="0">
      <items>
        <item x="0"/>
        <item t="default"/>
      </items>
    </pivotField>
    <pivotField name="1 Highly unsatisfied, 2 Unsatisfied, 3 Satisfied, 4 Highly Satisfied" compact="0" outline="0" multipleItemSelectionAllowed="1" showAll="0">
      <items>
        <item x="0"/>
        <item t="default"/>
      </items>
    </pivotField>
  </pivotFields>
  <rowFields>
    <field x="7"/>
  </rowFields>
  <dataFields>
    <dataField name="TOTAL" fld="7" subtotal="count" baseField="0"/>
  </dataFields>
  <pivotTableStyleInfo name="Google Sheets Pivot Table Style" showRowHeaders="1" showColHeaders="1" showLastColumn="1"/>
</pivotTableDefinition>
</file>

<file path=xl/pivotTables/pivotTable20.xml><?xml version="1.0" encoding="utf-8"?>
<pivotTableDefinition xmlns="http://schemas.openxmlformats.org/spreadsheetml/2006/main" name="Analysis 20" cacheId="0" dataCaption="" compact="0" compactData="0">
  <location ref="E68:F76" firstHeaderRow="0" firstDataRow="1" firstDataCol="0"/>
  <pivotFields>
    <pivotField name="S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NAME INTIAL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BM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TIME OF SURGERY" compact="0" outline="0" multipleItemSelectionAllowed="1" showAll="0">
      <items>
        <item x="0"/>
        <item x="1"/>
        <item t="default"/>
      </items>
    </pivotField>
    <pivotField name="DM" compact="0" outline="0" multipleItemSelectionAllowed="1" showAll="0">
      <items>
        <item x="0"/>
        <item x="1"/>
        <item t="default"/>
      </items>
    </pivotField>
    <pivotField name="HTN" compact="0" outline="0" multipleItemSelectionAllowed="1" showAll="0">
      <items>
        <item x="0"/>
        <item x="1"/>
        <item t="default"/>
      </items>
    </pivotField>
    <pivotField name="PERFORATOR FLAP" compact="0" outline="0" multipleItemSelectionAllowed="1" showAll="0">
      <items>
        <item x="0"/>
        <item x="1"/>
        <item x="2"/>
        <item x="3"/>
        <item t="default"/>
      </items>
    </pivotField>
    <pivotField name="BREAST SIZ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CUP SIZ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PTOSIS" compact="0" outline="0" multipleItemSelectionAllowed="1" showAll="0">
      <items>
        <item x="0"/>
        <item x="1"/>
        <item x="2"/>
        <item x="3"/>
        <item t="default"/>
      </items>
    </pivotField>
    <pivotField name="LATERALITY" compact="0" outline="0" multipleItemSelectionAllowed="1" showAll="0">
      <items>
        <item x="0"/>
        <item x="1"/>
        <item t="default"/>
      </items>
    </pivotField>
    <pivotField name="TUMOUR QUADRANT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UMOUR SIZE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UMOUR SIZE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FLAP DIMENSION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FLAP DIMENSION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AXILLARY SURGERY" compact="0" outline="0" multipleItemSelectionAllowed="1" showAll="0">
      <items>
        <item x="0"/>
        <item x="1"/>
        <item x="2"/>
        <item t="default"/>
      </items>
    </pivotField>
    <pivotField name="DURATION OF SURGERY (min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SPECIMEN WEIGHT (g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FLAP POSITIONING" compact="0" outline="0" multipleItemSelectionAllowed="1" showAll="0">
      <items>
        <item x="0"/>
        <item x="1"/>
        <item t="default"/>
      </items>
    </pivotField>
    <pivotField name="CONDITION OF FLAP" compact="0" outline="0" multipleItemSelectionAllowed="1" showAll="0">
      <items>
        <item x="0"/>
        <item x="1"/>
        <item x="2"/>
        <item t="default"/>
      </items>
    </pivotField>
    <pivotField name="FLAP PARTIAL OR COMPLETE LOS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FLAP LOSS" compact="0" outline="0" multipleItemSelectionAllowed="1" showAll="0">
      <items>
        <item x="0"/>
        <item x="1"/>
        <item x="2"/>
        <item t="default"/>
      </items>
    </pivotField>
    <pivotField name="TUMOUR TYPE" compact="0" outline="0" multipleItemSelectionAllowed="1" showAll="0">
      <items>
        <item x="0"/>
        <item x="1"/>
        <item x="2"/>
        <item t="default"/>
      </items>
    </pivotField>
    <pivotField name="GRADE" compact="0" outline="0" multipleItemSelectionAllowed="1" showAll="0">
      <items>
        <item x="0"/>
        <item x="1"/>
        <item x="2"/>
        <item t="default"/>
      </items>
    </pivotField>
    <pivotField name="T STAGE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N STAGE" axis="axisRow" compact="0" outline="0" multipleItemSelectionAllowed="1" showAll="0" sortType="ascending">
      <items>
        <item x="3"/>
        <item x="5"/>
        <item x="4"/>
        <item x="2"/>
        <item x="0"/>
        <item x="6"/>
        <item x="1"/>
        <item t="default"/>
      </items>
    </pivotField>
    <pivotField name="OVERALL STAGE" compact="0" outline="0" multipleItemSelectionAllowed="1" showAll="0">
      <items>
        <item x="0"/>
        <item x="1"/>
        <item x="2"/>
        <item x="3"/>
        <item t="default"/>
      </items>
    </pivotField>
    <pivotField name="CLINICAL SIZE BEFORE SURGERY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PATHOLOGICAL GROSS SIZE 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MARGIN STATU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POSITIVE OR CLOSE MARGIN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ER" compact="0" outline="0" multipleItemSelectionAllowed="1" showAll="0">
      <items>
        <item x="0"/>
        <item x="1"/>
        <item t="default"/>
      </items>
    </pivotField>
    <pivotField name="PR" compact="0" outline="0" multipleItemSelectionAllowed="1" showAll="0">
      <items>
        <item x="0"/>
        <item x="1"/>
        <item t="default"/>
      </items>
    </pivotField>
    <pivotField name="HER 2" compact="0" outline="0" multipleItemSelectionAllowed="1" showAll="0">
      <items>
        <item x="0"/>
        <item x="1"/>
        <item t="default"/>
      </items>
    </pivotField>
    <pivotField name="K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Types" compact="0" outline="0" multipleItemSelectionAllowed="1" showAll="0">
      <items>
        <item x="0"/>
        <item x="1"/>
        <item x="2"/>
        <item x="3"/>
        <item t="default"/>
      </items>
    </pivotField>
    <pivotField name="DATE OF FIRST CONSUL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DATE OF SURGERY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waiting for surge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DATE OF DISCHARG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HOSPITAL STAY" compact="0" outline="0" multipleItemSelectionAllowed="1" showAll="0">
      <items>
        <item x="0"/>
        <item t="default"/>
      </items>
    </pivotField>
    <pivotField name="RT" compact="0" outline="0" multipleItemSelectionAllowed="1" showAll="0">
      <items>
        <item x="0"/>
        <item x="1"/>
        <item x="2"/>
        <item x="3"/>
        <item t="default"/>
      </items>
    </pivotField>
    <pivotField name="RT TAKEN IN  TMC" compact="0" outline="0" multipleItemSelectionAllowed="1" showAll="0">
      <items>
        <item x="0"/>
        <item x="1"/>
        <item x="2"/>
        <item t="default"/>
      </items>
    </pivotField>
    <pivotField name="DATE OF COMPLETION OF R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LAST FOLLOW UP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ame="SX TO FOLLOW UP # day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months" compact="0" outline="0" multipleItemSelectionAllowed="1" showAll="0">
      <items>
        <item x="0"/>
        <item x="1"/>
        <item t="default"/>
      </items>
    </pivotField>
    <pivotField name="STATUS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DATE OF EVENT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LIVE" compact="0" outline="0" multipleItemSelectionAllowed="1" showAll="0">
      <items>
        <item x="0"/>
        <item x="1"/>
        <item x="2"/>
        <item x="3"/>
        <item t="default"/>
      </items>
    </pivotField>
    <pivotField name=" " compact="0" outline="0" multipleItemSelectionAllowed="1" showAll="0">
      <items>
        <item x="0"/>
        <item t="default"/>
      </items>
    </pivotField>
    <pivotField name="How satisfied are you with your scar?" compact="0" outline="0" multipleItemSelectionAllowed="1" showAll="0">
      <items>
        <item x="0"/>
        <item x="1"/>
        <item x="2"/>
        <item x="3"/>
        <item t="default"/>
      </items>
    </pivotField>
    <pivotField name="How happy are you with your treated breast in comparison to opposite breast?" compact="0" outline="0" multipleItemSelectionAllowed="1" showAll="0">
      <items>
        <item x="0"/>
        <item x="1"/>
        <item x="2"/>
        <item x="3"/>
        <item t="default"/>
      </items>
    </pivotField>
    <pivotField name="Are you comfortable going out in public?" compact="0" outline="0" multipleItemSelectionAllowed="1" showAll="0">
      <items>
        <item x="0"/>
        <item x="1"/>
        <item x="2"/>
        <item x="3"/>
        <item t="default"/>
      </items>
    </pivotField>
    <pivotField name="Do you feel in retrospect, that you should have opted for mastectomy?" compact="0" outline="0" multipleItemSelectionAllowed="1" showAll="0">
      <items>
        <item x="0"/>
        <item x="1"/>
        <item x="2"/>
        <item x="3"/>
        <item t="default"/>
      </items>
    </pivotField>
    <pivotField name="Any comments?" compact="0" outline="0" multipleItemSelectionAllowed="1" showAll="0">
      <items>
        <item x="0"/>
        <item t="default"/>
      </items>
    </pivotField>
    <pivotField name="1 Highly unsatisfied, 2 Unsatisfied, 3 Satisfied, 4 Highly Satisfied" compact="0" outline="0" multipleItemSelectionAllowed="1" showAll="0">
      <items>
        <item x="0"/>
        <item t="default"/>
      </items>
    </pivotField>
  </pivotFields>
  <rowFields>
    <field x="27"/>
  </rowFields>
  <dataFields>
    <dataField name="COUNTA of T STAGE" fld="26" subtotal="count" baseField="0"/>
  </dataFields>
  <pivotTableStyleInfo name="Google Sheets Pivot Table Style" showRowHeaders="1" showColHeaders="1" showLastColumn="1"/>
</pivotTableDefinition>
</file>

<file path=xl/pivotTables/pivotTable3.xml><?xml version="1.0" encoding="utf-8"?>
<pivotTableDefinition xmlns="http://schemas.openxmlformats.org/spreadsheetml/2006/main" name="Analysis 3" cacheId="0" dataCaption="" compact="0" compactData="0">
  <location ref="J1:K5" firstHeaderRow="0" firstDataRow="1" firstDataCol="0"/>
  <pivotFields>
    <pivotField name="S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NAME INTIAL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BM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TIME OF SURGERY" compact="0" outline="0" multipleItemSelectionAllowed="1" showAll="0">
      <items>
        <item x="0"/>
        <item x="1"/>
        <item t="default"/>
      </items>
    </pivotField>
    <pivotField name="DM" compact="0" outline="0" multipleItemSelectionAllowed="1" showAll="0">
      <items>
        <item x="0"/>
        <item x="1"/>
        <item t="default"/>
      </items>
    </pivotField>
    <pivotField name="HTN" compact="0" outline="0" multipleItemSelectionAllowed="1" showAll="0">
      <items>
        <item x="0"/>
        <item x="1"/>
        <item t="default"/>
      </items>
    </pivotField>
    <pivotField name="PERFORATOR FLAP" compact="0" outline="0" multipleItemSelectionAllowed="1" showAll="0">
      <items>
        <item x="0"/>
        <item x="1"/>
        <item x="2"/>
        <item x="3"/>
        <item t="default"/>
      </items>
    </pivotField>
    <pivotField name="BREAST SIZ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CUP SIZ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PTOSIS" compact="0" outline="0" multipleItemSelectionAllowed="1" showAll="0">
      <items>
        <item x="0"/>
        <item x="1"/>
        <item x="2"/>
        <item x="3"/>
        <item t="default"/>
      </items>
    </pivotField>
    <pivotField name="LATERALITY" compact="0" outline="0" multipleItemSelectionAllowed="1" showAll="0">
      <items>
        <item x="0"/>
        <item x="1"/>
        <item t="default"/>
      </items>
    </pivotField>
    <pivotField name="TUMOUR QUADRANT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UMOUR SIZE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UMOUR SIZE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FLAP DIMENSION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FLAP DIMENSION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AXILLARY SURGERY" axis="axisRow" dataField="1" compact="0" outline="0" multipleItemSelectionAllowed="1" showAll="0" sortType="ascending">
      <items>
        <item x="0"/>
        <item x="1"/>
        <item x="2"/>
        <item t="default"/>
      </items>
    </pivotField>
    <pivotField name="DURATION OF SURGERY (min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SPECIMEN WEIGHT (g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FLAP POSITIONING" compact="0" outline="0" multipleItemSelectionAllowed="1" showAll="0">
      <items>
        <item x="0"/>
        <item x="1"/>
        <item t="default"/>
      </items>
    </pivotField>
    <pivotField name="CONDITION OF FLAP" compact="0" outline="0" multipleItemSelectionAllowed="1" showAll="0">
      <items>
        <item x="0"/>
        <item x="1"/>
        <item x="2"/>
        <item t="default"/>
      </items>
    </pivotField>
    <pivotField name="FLAP PARTIAL OR COMPLETE LOS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FLAP LOSS" compact="0" outline="0" multipleItemSelectionAllowed="1" showAll="0">
      <items>
        <item x="0"/>
        <item x="1"/>
        <item x="2"/>
        <item t="default"/>
      </items>
    </pivotField>
    <pivotField name="TUMOUR TYPE" compact="0" outline="0" multipleItemSelectionAllowed="1" showAll="0">
      <items>
        <item x="0"/>
        <item x="1"/>
        <item x="2"/>
        <item t="default"/>
      </items>
    </pivotField>
    <pivotField name="GRADE" compact="0" outline="0" multipleItemSelectionAllowed="1" showAll="0">
      <items>
        <item x="0"/>
        <item x="1"/>
        <item x="2"/>
        <item t="default"/>
      </items>
    </pivotField>
    <pivotField name="T STAG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N STAG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OVERALL STAGE" compact="0" outline="0" multipleItemSelectionAllowed="1" showAll="0">
      <items>
        <item x="0"/>
        <item x="1"/>
        <item x="2"/>
        <item x="3"/>
        <item t="default"/>
      </items>
    </pivotField>
    <pivotField name="CLINICAL SIZE BEFORE SURGERY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PATHOLOGICAL GROSS SIZE 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MARGIN STATU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POSITIVE OR CLOSE MARGIN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ER" compact="0" outline="0" multipleItemSelectionAllowed="1" showAll="0">
      <items>
        <item x="0"/>
        <item x="1"/>
        <item t="default"/>
      </items>
    </pivotField>
    <pivotField name="PR" compact="0" outline="0" multipleItemSelectionAllowed="1" showAll="0">
      <items>
        <item x="0"/>
        <item x="1"/>
        <item t="default"/>
      </items>
    </pivotField>
    <pivotField name="HER 2" compact="0" outline="0" multipleItemSelectionAllowed="1" showAll="0">
      <items>
        <item x="0"/>
        <item x="1"/>
        <item t="default"/>
      </items>
    </pivotField>
    <pivotField name="K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Types" compact="0" outline="0" multipleItemSelectionAllowed="1" showAll="0">
      <items>
        <item x="0"/>
        <item x="1"/>
        <item x="2"/>
        <item x="3"/>
        <item t="default"/>
      </items>
    </pivotField>
    <pivotField name="DATE OF FIRST CONSUL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DATE OF SURGERY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waiting for surge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DATE OF DISCHARG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HOSPITAL STAY" compact="0" outline="0" multipleItemSelectionAllowed="1" showAll="0">
      <items>
        <item x="0"/>
        <item t="default"/>
      </items>
    </pivotField>
    <pivotField name="RT" compact="0" outline="0" multipleItemSelectionAllowed="1" showAll="0">
      <items>
        <item x="0"/>
        <item x="1"/>
        <item x="2"/>
        <item x="3"/>
        <item t="default"/>
      </items>
    </pivotField>
    <pivotField name="RT TAKEN IN  TMC" compact="0" outline="0" multipleItemSelectionAllowed="1" showAll="0">
      <items>
        <item x="0"/>
        <item x="1"/>
        <item x="2"/>
        <item t="default"/>
      </items>
    </pivotField>
    <pivotField name="DATE OF COMPLETION OF R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LAST FOLLOW UP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ame="SX TO FOLLOW UP # day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months" compact="0" outline="0" multipleItemSelectionAllowed="1" showAll="0">
      <items>
        <item x="0"/>
        <item x="1"/>
        <item t="default"/>
      </items>
    </pivotField>
    <pivotField name="STATUS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DATE OF EVENT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LIVE" compact="0" outline="0" multipleItemSelectionAllowed="1" showAll="0">
      <items>
        <item x="0"/>
        <item x="1"/>
        <item x="2"/>
        <item x="3"/>
        <item t="default"/>
      </items>
    </pivotField>
    <pivotField name=" " compact="0" outline="0" multipleItemSelectionAllowed="1" showAll="0">
      <items>
        <item x="0"/>
        <item t="default"/>
      </items>
    </pivotField>
    <pivotField name="How satisfied are you with your scar?" compact="0" outline="0" multipleItemSelectionAllowed="1" showAll="0">
      <items>
        <item x="0"/>
        <item x="1"/>
        <item x="2"/>
        <item x="3"/>
        <item t="default"/>
      </items>
    </pivotField>
    <pivotField name="How happy are you with your treated breast in comparison to opposite breast?" compact="0" outline="0" multipleItemSelectionAllowed="1" showAll="0">
      <items>
        <item x="0"/>
        <item x="1"/>
        <item x="2"/>
        <item x="3"/>
        <item t="default"/>
      </items>
    </pivotField>
    <pivotField name="Are you comfortable going out in public?" compact="0" outline="0" multipleItemSelectionAllowed="1" showAll="0">
      <items>
        <item x="0"/>
        <item x="1"/>
        <item x="2"/>
        <item x="3"/>
        <item t="default"/>
      </items>
    </pivotField>
    <pivotField name="Do you feel in retrospect, that you should have opted for mastectomy?" compact="0" outline="0" multipleItemSelectionAllowed="1" showAll="0">
      <items>
        <item x="0"/>
        <item x="1"/>
        <item x="2"/>
        <item x="3"/>
        <item t="default"/>
      </items>
    </pivotField>
    <pivotField name="Any comments?" compact="0" outline="0" multipleItemSelectionAllowed="1" showAll="0">
      <items>
        <item x="0"/>
        <item t="default"/>
      </items>
    </pivotField>
    <pivotField name="1 Highly unsatisfied, 2 Unsatisfied, 3 Satisfied, 4 Highly Satisfied" compact="0" outline="0" multipleItemSelectionAllowed="1" showAll="0">
      <items>
        <item x="0"/>
        <item t="default"/>
      </items>
    </pivotField>
  </pivotFields>
  <rowFields>
    <field x="17"/>
  </rowFields>
  <dataFields>
    <dataField name="TOTAL" fld="17" subtotal="count" baseField="0"/>
  </dataFields>
  <pivotTableStyleInfo name="Google Sheets Pivot Table Style" showRowHeaders="1" showColHeaders="1" showLastColumn="1"/>
</pivotTableDefinition>
</file>

<file path=xl/pivotTables/pivotTable4.xml><?xml version="1.0" encoding="utf-8"?>
<pivotTableDefinition xmlns="http://schemas.openxmlformats.org/spreadsheetml/2006/main" name="Analysis 4" cacheId="0" dataCaption="" compact="0" compactData="0">
  <location ref="A7:B10" firstHeaderRow="0" firstDataRow="1" firstDataCol="0"/>
  <pivotFields>
    <pivotField name="S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NAME INTIAL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BM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TIME OF SURGERY" compact="0" outline="0" multipleItemSelectionAllowed="1" showAll="0">
      <items>
        <item x="0"/>
        <item x="1"/>
        <item t="default"/>
      </items>
    </pivotField>
    <pivotField name="DM" axis="axisRow" dataField="1" compact="0" outline="0" multipleItemSelectionAllowed="1" showAll="0" sortType="ascending">
      <items>
        <item x="0"/>
        <item x="1"/>
        <item t="default"/>
      </items>
    </pivotField>
    <pivotField name="HTN" compact="0" outline="0" multipleItemSelectionAllowed="1" showAll="0">
      <items>
        <item x="0"/>
        <item x="1"/>
        <item t="default"/>
      </items>
    </pivotField>
    <pivotField name="PERFORATOR FLAP" compact="0" outline="0" multipleItemSelectionAllowed="1" showAll="0">
      <items>
        <item x="0"/>
        <item x="1"/>
        <item x="2"/>
        <item x="3"/>
        <item t="default"/>
      </items>
    </pivotField>
    <pivotField name="BREAST SIZ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CUP SIZ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PTOSIS" compact="0" outline="0" multipleItemSelectionAllowed="1" showAll="0">
      <items>
        <item x="0"/>
        <item x="1"/>
        <item x="2"/>
        <item x="3"/>
        <item t="default"/>
      </items>
    </pivotField>
    <pivotField name="LATERALITY" compact="0" outline="0" multipleItemSelectionAllowed="1" showAll="0">
      <items>
        <item x="0"/>
        <item x="1"/>
        <item t="default"/>
      </items>
    </pivotField>
    <pivotField name="TUMOUR QUADRANT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UMOUR SIZE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UMOUR SIZE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FLAP DIMENSION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FLAP DIMENSION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AXILLARY SURGERY" compact="0" outline="0" multipleItemSelectionAllowed="1" showAll="0">
      <items>
        <item x="0"/>
        <item x="1"/>
        <item x="2"/>
        <item t="default"/>
      </items>
    </pivotField>
    <pivotField name="DURATION OF SURGERY (min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SPECIMEN WEIGHT (g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FLAP POSITIONING" compact="0" outline="0" multipleItemSelectionAllowed="1" showAll="0">
      <items>
        <item x="0"/>
        <item x="1"/>
        <item t="default"/>
      </items>
    </pivotField>
    <pivotField name="CONDITION OF FLAP" compact="0" outline="0" multipleItemSelectionAllowed="1" showAll="0">
      <items>
        <item x="0"/>
        <item x="1"/>
        <item x="2"/>
        <item t="default"/>
      </items>
    </pivotField>
    <pivotField name="FLAP PARTIAL OR COMPLETE LOS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FLAP LOSS" compact="0" outline="0" multipleItemSelectionAllowed="1" showAll="0">
      <items>
        <item x="0"/>
        <item x="1"/>
        <item x="2"/>
        <item t="default"/>
      </items>
    </pivotField>
    <pivotField name="TUMOUR TYPE" compact="0" outline="0" multipleItemSelectionAllowed="1" showAll="0">
      <items>
        <item x="0"/>
        <item x="1"/>
        <item x="2"/>
        <item t="default"/>
      </items>
    </pivotField>
    <pivotField name="GRADE" compact="0" outline="0" multipleItemSelectionAllowed="1" showAll="0">
      <items>
        <item x="0"/>
        <item x="1"/>
        <item x="2"/>
        <item t="default"/>
      </items>
    </pivotField>
    <pivotField name="T STAG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N STAG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OVERALL STAGE" compact="0" outline="0" multipleItemSelectionAllowed="1" showAll="0">
      <items>
        <item x="0"/>
        <item x="1"/>
        <item x="2"/>
        <item x="3"/>
        <item t="default"/>
      </items>
    </pivotField>
    <pivotField name="CLINICAL SIZE BEFORE SURGERY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PATHOLOGICAL GROSS SIZE 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MARGIN STATU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POSITIVE OR CLOSE MARGIN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ER" compact="0" outline="0" multipleItemSelectionAllowed="1" showAll="0">
      <items>
        <item x="0"/>
        <item x="1"/>
        <item t="default"/>
      </items>
    </pivotField>
    <pivotField name="PR" compact="0" outline="0" multipleItemSelectionAllowed="1" showAll="0">
      <items>
        <item x="0"/>
        <item x="1"/>
        <item t="default"/>
      </items>
    </pivotField>
    <pivotField name="HER 2" compact="0" outline="0" multipleItemSelectionAllowed="1" showAll="0">
      <items>
        <item x="0"/>
        <item x="1"/>
        <item t="default"/>
      </items>
    </pivotField>
    <pivotField name="K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Types" compact="0" outline="0" multipleItemSelectionAllowed="1" showAll="0">
      <items>
        <item x="0"/>
        <item x="1"/>
        <item x="2"/>
        <item x="3"/>
        <item t="default"/>
      </items>
    </pivotField>
    <pivotField name="DATE OF FIRST CONSUL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DATE OF SURGERY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waiting for surge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DATE OF DISCHARG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HOSPITAL STAY" compact="0" outline="0" multipleItemSelectionAllowed="1" showAll="0">
      <items>
        <item x="0"/>
        <item t="default"/>
      </items>
    </pivotField>
    <pivotField name="RT" compact="0" outline="0" multipleItemSelectionAllowed="1" showAll="0">
      <items>
        <item x="0"/>
        <item x="1"/>
        <item x="2"/>
        <item x="3"/>
        <item t="default"/>
      </items>
    </pivotField>
    <pivotField name="RT TAKEN IN  TMC" compact="0" outline="0" multipleItemSelectionAllowed="1" showAll="0">
      <items>
        <item x="0"/>
        <item x="1"/>
        <item x="2"/>
        <item t="default"/>
      </items>
    </pivotField>
    <pivotField name="DATE OF COMPLETION OF R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LAST FOLLOW UP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ame="SX TO FOLLOW UP # day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months" compact="0" outline="0" multipleItemSelectionAllowed="1" showAll="0">
      <items>
        <item x="0"/>
        <item x="1"/>
        <item t="default"/>
      </items>
    </pivotField>
    <pivotField name="STATUS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DATE OF EVENT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LIVE" compact="0" outline="0" multipleItemSelectionAllowed="1" showAll="0">
      <items>
        <item x="0"/>
        <item x="1"/>
        <item x="2"/>
        <item x="3"/>
        <item t="default"/>
      </items>
    </pivotField>
    <pivotField name=" " compact="0" outline="0" multipleItemSelectionAllowed="1" showAll="0">
      <items>
        <item x="0"/>
        <item t="default"/>
      </items>
    </pivotField>
    <pivotField name="How satisfied are you with your scar?" compact="0" outline="0" multipleItemSelectionAllowed="1" showAll="0">
      <items>
        <item x="0"/>
        <item x="1"/>
        <item x="2"/>
        <item x="3"/>
        <item t="default"/>
      </items>
    </pivotField>
    <pivotField name="How happy are you with your treated breast in comparison to opposite breast?" compact="0" outline="0" multipleItemSelectionAllowed="1" showAll="0">
      <items>
        <item x="0"/>
        <item x="1"/>
        <item x="2"/>
        <item x="3"/>
        <item t="default"/>
      </items>
    </pivotField>
    <pivotField name="Are you comfortable going out in public?" compact="0" outline="0" multipleItemSelectionAllowed="1" showAll="0">
      <items>
        <item x="0"/>
        <item x="1"/>
        <item x="2"/>
        <item x="3"/>
        <item t="default"/>
      </items>
    </pivotField>
    <pivotField name="Do you feel in retrospect, that you should have opted for mastectomy?" compact="0" outline="0" multipleItemSelectionAllowed="1" showAll="0">
      <items>
        <item x="0"/>
        <item x="1"/>
        <item x="2"/>
        <item x="3"/>
        <item t="default"/>
      </items>
    </pivotField>
    <pivotField name="Any comments?" compact="0" outline="0" multipleItemSelectionAllowed="1" showAll="0">
      <items>
        <item x="0"/>
        <item t="default"/>
      </items>
    </pivotField>
    <pivotField name="1 Highly unsatisfied, 2 Unsatisfied, 3 Satisfied, 4 Highly Satisfied" compact="0" outline="0" multipleItemSelectionAllowed="1" showAll="0">
      <items>
        <item x="0"/>
        <item t="default"/>
      </items>
    </pivotField>
  </pivotFields>
  <rowFields>
    <field x="5"/>
  </rowFields>
  <dataFields>
    <dataField name="TOTAL" fld="5" subtotal="count" baseField="0"/>
  </dataFields>
  <pivotTableStyleInfo name="Google Sheets Pivot Table Style" showRowHeaders="1" showColHeaders="1" showLastColumn="1"/>
</pivotTableDefinition>
</file>

<file path=xl/pivotTables/pivotTable5.xml><?xml version="1.0" encoding="utf-8"?>
<pivotTableDefinition xmlns="http://schemas.openxmlformats.org/spreadsheetml/2006/main" name="Analysis 5" cacheId="0" dataCaption="" compact="0" compactData="0">
  <location ref="J8:K11" firstHeaderRow="0" firstDataRow="1" firstDataCol="0"/>
  <pivotFields>
    <pivotField name="S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NAME INTIAL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BM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TIME OF SURGERY" compact="0" outline="0" multipleItemSelectionAllowed="1" showAll="0">
      <items>
        <item x="0"/>
        <item x="1"/>
        <item t="default"/>
      </items>
    </pivotField>
    <pivotField name="DM" compact="0" outline="0" multipleItemSelectionAllowed="1" showAll="0">
      <items>
        <item x="0"/>
        <item x="1"/>
        <item t="default"/>
      </items>
    </pivotField>
    <pivotField name="HTN" compact="0" outline="0" multipleItemSelectionAllowed="1" showAll="0">
      <items>
        <item x="0"/>
        <item x="1"/>
        <item t="default"/>
      </items>
    </pivotField>
    <pivotField name="PERFORATOR FLAP" compact="0" outline="0" multipleItemSelectionAllowed="1" showAll="0">
      <items>
        <item x="0"/>
        <item x="1"/>
        <item x="2"/>
        <item x="3"/>
        <item t="default"/>
      </items>
    </pivotField>
    <pivotField name="BREAST SIZ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CUP SIZ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PTOSIS" compact="0" outline="0" multipleItemSelectionAllowed="1" showAll="0">
      <items>
        <item x="0"/>
        <item x="1"/>
        <item x="2"/>
        <item x="3"/>
        <item t="default"/>
      </items>
    </pivotField>
    <pivotField name="LATERALITY" compact="0" outline="0" multipleItemSelectionAllowed="1" showAll="0">
      <items>
        <item x="0"/>
        <item x="1"/>
        <item t="default"/>
      </items>
    </pivotField>
    <pivotField name="TUMOUR QUADRANT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UMOUR SIZE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UMOUR SIZE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FLAP DIMENSION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FLAP DIMENSION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AXILLARY SURGERY" compact="0" outline="0" multipleItemSelectionAllowed="1" showAll="0">
      <items>
        <item x="0"/>
        <item x="1"/>
        <item x="2"/>
        <item t="default"/>
      </items>
    </pivotField>
    <pivotField name="DURATION OF SURGERY (min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SPECIMEN WEIGHT (g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FLAP POSITIONING" axis="axisRow" dataField="1" compact="0" outline="0" multipleItemSelectionAllowed="1" showAll="0" sortType="ascending">
      <items>
        <item x="1"/>
        <item x="0"/>
        <item t="default"/>
      </items>
    </pivotField>
    <pivotField name="CONDITION OF FLAP" compact="0" outline="0" multipleItemSelectionAllowed="1" showAll="0">
      <items>
        <item x="0"/>
        <item x="1"/>
        <item x="2"/>
        <item t="default"/>
      </items>
    </pivotField>
    <pivotField name="FLAP PARTIAL OR COMPLETE LOS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FLAP LOSS" compact="0" outline="0" multipleItemSelectionAllowed="1" showAll="0">
      <items>
        <item x="0"/>
        <item x="1"/>
        <item x="2"/>
        <item t="default"/>
      </items>
    </pivotField>
    <pivotField name="TUMOUR TYPE" compact="0" outline="0" multipleItemSelectionAllowed="1" showAll="0">
      <items>
        <item x="0"/>
        <item x="1"/>
        <item x="2"/>
        <item t="default"/>
      </items>
    </pivotField>
    <pivotField name="GRADE" compact="0" outline="0" multipleItemSelectionAllowed="1" showAll="0">
      <items>
        <item x="0"/>
        <item x="1"/>
        <item x="2"/>
        <item t="default"/>
      </items>
    </pivotField>
    <pivotField name="T STAG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N STAG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OVERALL STAGE" compact="0" outline="0" multipleItemSelectionAllowed="1" showAll="0">
      <items>
        <item x="0"/>
        <item x="1"/>
        <item x="2"/>
        <item x="3"/>
        <item t="default"/>
      </items>
    </pivotField>
    <pivotField name="CLINICAL SIZE BEFORE SURGERY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PATHOLOGICAL GROSS SIZE 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MARGIN STATU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POSITIVE OR CLOSE MARGIN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ER" compact="0" outline="0" multipleItemSelectionAllowed="1" showAll="0">
      <items>
        <item x="0"/>
        <item x="1"/>
        <item t="default"/>
      </items>
    </pivotField>
    <pivotField name="PR" compact="0" outline="0" multipleItemSelectionAllowed="1" showAll="0">
      <items>
        <item x="0"/>
        <item x="1"/>
        <item t="default"/>
      </items>
    </pivotField>
    <pivotField name="HER 2" compact="0" outline="0" multipleItemSelectionAllowed="1" showAll="0">
      <items>
        <item x="0"/>
        <item x="1"/>
        <item t="default"/>
      </items>
    </pivotField>
    <pivotField name="K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Types" compact="0" outline="0" multipleItemSelectionAllowed="1" showAll="0">
      <items>
        <item x="0"/>
        <item x="1"/>
        <item x="2"/>
        <item x="3"/>
        <item t="default"/>
      </items>
    </pivotField>
    <pivotField name="DATE OF FIRST CONSUL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DATE OF SURGERY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waiting for surge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DATE OF DISCHARG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HOSPITAL STAY" compact="0" outline="0" multipleItemSelectionAllowed="1" showAll="0">
      <items>
        <item x="0"/>
        <item t="default"/>
      </items>
    </pivotField>
    <pivotField name="RT" compact="0" outline="0" multipleItemSelectionAllowed="1" showAll="0">
      <items>
        <item x="0"/>
        <item x="1"/>
        <item x="2"/>
        <item x="3"/>
        <item t="default"/>
      </items>
    </pivotField>
    <pivotField name="RT TAKEN IN  TMC" compact="0" outline="0" multipleItemSelectionAllowed="1" showAll="0">
      <items>
        <item x="0"/>
        <item x="1"/>
        <item x="2"/>
        <item t="default"/>
      </items>
    </pivotField>
    <pivotField name="DATE OF COMPLETION OF R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LAST FOLLOW UP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ame="SX TO FOLLOW UP # day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months" compact="0" outline="0" multipleItemSelectionAllowed="1" showAll="0">
      <items>
        <item x="0"/>
        <item x="1"/>
        <item t="default"/>
      </items>
    </pivotField>
    <pivotField name="STATUS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DATE OF EVENT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LIVE" compact="0" outline="0" multipleItemSelectionAllowed="1" showAll="0">
      <items>
        <item x="0"/>
        <item x="1"/>
        <item x="2"/>
        <item x="3"/>
        <item t="default"/>
      </items>
    </pivotField>
    <pivotField name=" " compact="0" outline="0" multipleItemSelectionAllowed="1" showAll="0">
      <items>
        <item x="0"/>
        <item t="default"/>
      </items>
    </pivotField>
    <pivotField name="How satisfied are you with your scar?" compact="0" outline="0" multipleItemSelectionAllowed="1" showAll="0">
      <items>
        <item x="0"/>
        <item x="1"/>
        <item x="2"/>
        <item x="3"/>
        <item t="default"/>
      </items>
    </pivotField>
    <pivotField name="How happy are you with your treated breast in comparison to opposite breast?" compact="0" outline="0" multipleItemSelectionAllowed="1" showAll="0">
      <items>
        <item x="0"/>
        <item x="1"/>
        <item x="2"/>
        <item x="3"/>
        <item t="default"/>
      </items>
    </pivotField>
    <pivotField name="Are you comfortable going out in public?" compact="0" outline="0" multipleItemSelectionAllowed="1" showAll="0">
      <items>
        <item x="0"/>
        <item x="1"/>
        <item x="2"/>
        <item x="3"/>
        <item t="default"/>
      </items>
    </pivotField>
    <pivotField name="Do you feel in retrospect, that you should have opted for mastectomy?" compact="0" outline="0" multipleItemSelectionAllowed="1" showAll="0">
      <items>
        <item x="0"/>
        <item x="1"/>
        <item x="2"/>
        <item x="3"/>
        <item t="default"/>
      </items>
    </pivotField>
    <pivotField name="Any comments?" compact="0" outline="0" multipleItemSelectionAllowed="1" showAll="0">
      <items>
        <item x="0"/>
        <item t="default"/>
      </items>
    </pivotField>
    <pivotField name="1 Highly unsatisfied, 2 Unsatisfied, 3 Satisfied, 4 Highly Satisfied" compact="0" outline="0" multipleItemSelectionAllowed="1" showAll="0">
      <items>
        <item x="0"/>
        <item t="default"/>
      </items>
    </pivotField>
  </pivotFields>
  <rowFields>
    <field x="20"/>
  </rowFields>
  <dataFields>
    <dataField name="TOTAL" fld="20" subtotal="count" baseField="0"/>
  </dataFields>
  <pivotTableStyleInfo name="Google Sheets Pivot Table Style" showRowHeaders="1" showColHeaders="1" showLastColumn="1"/>
</pivotTableDefinition>
</file>

<file path=xl/pivotTables/pivotTable6.xml><?xml version="1.0" encoding="utf-8"?>
<pivotTableDefinition xmlns="http://schemas.openxmlformats.org/spreadsheetml/2006/main" name="Analysis 6" cacheId="0" dataCaption="" compact="0" compactData="0">
  <location ref="E9:G23" firstHeaderRow="0" firstDataRow="2" firstDataCol="0"/>
  <pivotFields>
    <pivotField name="S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NAME INTIAL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BM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TIME OF SURGERY" compact="0" outline="0" multipleItemSelectionAllowed="1" showAll="0">
      <items>
        <item x="0"/>
        <item x="1"/>
        <item t="default"/>
      </items>
    </pivotField>
    <pivotField name="DM" compact="0" outline="0" multipleItemSelectionAllowed="1" showAll="0">
      <items>
        <item x="0"/>
        <item x="1"/>
        <item t="default"/>
      </items>
    </pivotField>
    <pivotField name="HTN" compact="0" outline="0" multipleItemSelectionAllowed="1" showAll="0">
      <items>
        <item x="0"/>
        <item x="1"/>
        <item t="default"/>
      </items>
    </pivotField>
    <pivotField name="PERFORATOR FLAP" axis="axisRow" dataField="1" compact="0" outline="0" multipleItemSelectionAllowed="1" showAll="0" sortType="ascending">
      <items>
        <item x="3"/>
        <item x="1"/>
        <item x="0"/>
        <item x="2"/>
        <item t="default"/>
      </items>
    </pivotField>
    <pivotField name="BREAST SIZ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CUP SIZ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PTOSIS" compact="0" outline="0" multipleItemSelectionAllowed="1" showAll="0">
      <items>
        <item x="0"/>
        <item x="1"/>
        <item x="2"/>
        <item x="3"/>
        <item t="default"/>
      </items>
    </pivotField>
    <pivotField name="LATERALITY" compact="0" outline="0" multipleItemSelectionAllowed="1" showAll="0">
      <items>
        <item x="0"/>
        <item x="1"/>
        <item t="default"/>
      </items>
    </pivotField>
    <pivotField name="TUMOUR QUADRANT" axis="axisRow" compact="0" outline="0" multipleItemSelectionAllowed="1" showAll="0" sortType="ascending">
      <items>
        <item x="2"/>
        <item x="1"/>
        <item x="4"/>
        <item x="0"/>
        <item x="3"/>
        <item t="default"/>
      </items>
    </pivotField>
    <pivotField name="TUMOUR SIZE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UMOUR SIZE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FLAP DIMENSION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FLAP DIMENSION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AXILLARY SURGERY" compact="0" outline="0" multipleItemSelectionAllowed="1" showAll="0">
      <items>
        <item x="0"/>
        <item x="1"/>
        <item x="2"/>
        <item t="default"/>
      </items>
    </pivotField>
    <pivotField name="DURATION OF SURGERY (min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SPECIMEN WEIGHT (g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FLAP POSITIONING" compact="0" outline="0" multipleItemSelectionAllowed="1" showAll="0">
      <items>
        <item x="0"/>
        <item x="1"/>
        <item t="default"/>
      </items>
    </pivotField>
    <pivotField name="CONDITION OF FLAP" compact="0" outline="0" multipleItemSelectionAllowed="1" showAll="0">
      <items>
        <item x="0"/>
        <item x="1"/>
        <item x="2"/>
        <item t="default"/>
      </items>
    </pivotField>
    <pivotField name="FLAP PARTIAL OR COMPLETE LOS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FLAP LOSS" compact="0" outline="0" multipleItemSelectionAllowed="1" showAll="0">
      <items>
        <item x="0"/>
        <item x="1"/>
        <item x="2"/>
        <item t="default"/>
      </items>
    </pivotField>
    <pivotField name="TUMOUR TYPE" compact="0" outline="0" multipleItemSelectionAllowed="1" showAll="0">
      <items>
        <item x="0"/>
        <item x="1"/>
        <item x="2"/>
        <item t="default"/>
      </items>
    </pivotField>
    <pivotField name="GRADE" compact="0" outline="0" multipleItemSelectionAllowed="1" showAll="0">
      <items>
        <item x="0"/>
        <item x="1"/>
        <item x="2"/>
        <item t="default"/>
      </items>
    </pivotField>
    <pivotField name="T STAG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N STAG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OVERALL STAGE" compact="0" outline="0" multipleItemSelectionAllowed="1" showAll="0">
      <items>
        <item x="0"/>
        <item x="1"/>
        <item x="2"/>
        <item x="3"/>
        <item t="default"/>
      </items>
    </pivotField>
    <pivotField name="CLINICAL SIZE BEFORE SURGERY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PATHOLOGICAL GROSS SIZE 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MARGIN STATU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POSITIVE OR CLOSE MARGIN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ER" compact="0" outline="0" multipleItemSelectionAllowed="1" showAll="0">
      <items>
        <item x="0"/>
        <item x="1"/>
        <item t="default"/>
      </items>
    </pivotField>
    <pivotField name="PR" compact="0" outline="0" multipleItemSelectionAllowed="1" showAll="0">
      <items>
        <item x="0"/>
        <item x="1"/>
        <item t="default"/>
      </items>
    </pivotField>
    <pivotField name="HER 2" compact="0" outline="0" multipleItemSelectionAllowed="1" showAll="0">
      <items>
        <item x="0"/>
        <item x="1"/>
        <item t="default"/>
      </items>
    </pivotField>
    <pivotField name="K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Types" compact="0" outline="0" multipleItemSelectionAllowed="1" showAll="0">
      <items>
        <item x="0"/>
        <item x="1"/>
        <item x="2"/>
        <item x="3"/>
        <item t="default"/>
      </items>
    </pivotField>
    <pivotField name="DATE OF FIRST CONSUL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DATE OF SURGERY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waiting for surge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DATE OF DISCHARG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HOSPITAL STAY" compact="0" outline="0" multipleItemSelectionAllowed="1" showAll="0">
      <items>
        <item x="0"/>
        <item t="default"/>
      </items>
    </pivotField>
    <pivotField name="RT" compact="0" outline="0" multipleItemSelectionAllowed="1" showAll="0">
      <items>
        <item x="0"/>
        <item x="1"/>
        <item x="2"/>
        <item x="3"/>
        <item t="default"/>
      </items>
    </pivotField>
    <pivotField name="RT TAKEN IN  TMC" compact="0" outline="0" multipleItemSelectionAllowed="1" showAll="0">
      <items>
        <item x="0"/>
        <item x="1"/>
        <item x="2"/>
        <item t="default"/>
      </items>
    </pivotField>
    <pivotField name="DATE OF COMPLETION OF R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LAST FOLLOW UP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ame="SX TO FOLLOW UP # day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months" compact="0" outline="0" multipleItemSelectionAllowed="1" showAll="0">
      <items>
        <item x="0"/>
        <item x="1"/>
        <item t="default"/>
      </items>
    </pivotField>
    <pivotField name="STATUS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DATE OF EVENT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LIVE" compact="0" outline="0" multipleItemSelectionAllowed="1" showAll="0">
      <items>
        <item x="0"/>
        <item x="1"/>
        <item x="2"/>
        <item x="3"/>
        <item t="default"/>
      </items>
    </pivotField>
    <pivotField name=" " compact="0" outline="0" multipleItemSelectionAllowed="1" showAll="0">
      <items>
        <item x="0"/>
        <item t="default"/>
      </items>
    </pivotField>
    <pivotField name="How satisfied are you with your scar?" compact="0" outline="0" multipleItemSelectionAllowed="1" showAll="0">
      <items>
        <item x="0"/>
        <item x="1"/>
        <item x="2"/>
        <item x="3"/>
        <item t="default"/>
      </items>
    </pivotField>
    <pivotField name="How happy are you with your treated breast in comparison to opposite breast?" compact="0" outline="0" multipleItemSelectionAllowed="1" showAll="0">
      <items>
        <item x="0"/>
        <item x="1"/>
        <item x="2"/>
        <item x="3"/>
        <item t="default"/>
      </items>
    </pivotField>
    <pivotField name="Are you comfortable going out in public?" compact="0" outline="0" multipleItemSelectionAllowed="1" showAll="0">
      <items>
        <item x="0"/>
        <item x="1"/>
        <item x="2"/>
        <item x="3"/>
        <item t="default"/>
      </items>
    </pivotField>
    <pivotField name="Do you feel in retrospect, that you should have opted for mastectomy?" compact="0" outline="0" multipleItemSelectionAllowed="1" showAll="0">
      <items>
        <item x="0"/>
        <item x="1"/>
        <item x="2"/>
        <item x="3"/>
        <item t="default"/>
      </items>
    </pivotField>
    <pivotField name="Any comments?" compact="0" outline="0" multipleItemSelectionAllowed="1" showAll="0">
      <items>
        <item x="0"/>
        <item t="default"/>
      </items>
    </pivotField>
    <pivotField name="1 Highly unsatisfied, 2 Unsatisfied, 3 Satisfied, 4 Highly Satisfied" compact="0" outline="0" multipleItemSelectionAllowed="1" showAll="0">
      <items>
        <item x="0"/>
        <item t="default"/>
      </items>
    </pivotField>
  </pivotFields>
  <rowFields>
    <field x="7"/>
    <field x="12"/>
  </rowFields>
  <dataFields>
    <dataField name="TOTAL" fld="7" subtotal="count" baseField="0"/>
  </dataFields>
  <pivotTableStyleInfo name="Google Sheets Pivot Table Style" showRowHeaders="1" showColHeaders="1" showLastColumn="1"/>
</pivotTableDefinition>
</file>

<file path=xl/pivotTables/pivotTable7.xml><?xml version="1.0" encoding="utf-8"?>
<pivotTableDefinition xmlns="http://schemas.openxmlformats.org/spreadsheetml/2006/main" name="Analysis 7" cacheId="0" dataCaption="" compact="0" compactData="0">
  <location ref="A13:B16" firstHeaderRow="0" firstDataRow="1" firstDataCol="0"/>
  <pivotFields>
    <pivotField name="S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NAME INTIAL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BM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TIME OF SURGERY" compact="0" outline="0" multipleItemSelectionAllowed="1" showAll="0">
      <items>
        <item x="0"/>
        <item x="1"/>
        <item t="default"/>
      </items>
    </pivotField>
    <pivotField name="DM" compact="0" outline="0" multipleItemSelectionAllowed="1" showAll="0">
      <items>
        <item x="0"/>
        <item x="1"/>
        <item t="default"/>
      </items>
    </pivotField>
    <pivotField name="HTN" axis="axisRow" dataField="1" compact="0" outline="0" multipleItemSelectionAllowed="1" showAll="0" sortType="ascending">
      <items>
        <item x="0"/>
        <item x="1"/>
        <item t="default"/>
      </items>
    </pivotField>
    <pivotField name="PERFORATOR FLAP" compact="0" outline="0" multipleItemSelectionAllowed="1" showAll="0">
      <items>
        <item x="0"/>
        <item x="1"/>
        <item x="2"/>
        <item x="3"/>
        <item t="default"/>
      </items>
    </pivotField>
    <pivotField name="BREAST SIZ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CUP SIZ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PTOSIS" compact="0" outline="0" multipleItemSelectionAllowed="1" showAll="0">
      <items>
        <item x="0"/>
        <item x="1"/>
        <item x="2"/>
        <item x="3"/>
        <item t="default"/>
      </items>
    </pivotField>
    <pivotField name="LATERALITY" compact="0" outline="0" multipleItemSelectionAllowed="1" showAll="0">
      <items>
        <item x="0"/>
        <item x="1"/>
        <item t="default"/>
      </items>
    </pivotField>
    <pivotField name="TUMOUR QUADRANT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UMOUR SIZE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UMOUR SIZE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FLAP DIMENSION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FLAP DIMENSION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AXILLARY SURGERY" compact="0" outline="0" multipleItemSelectionAllowed="1" showAll="0">
      <items>
        <item x="0"/>
        <item x="1"/>
        <item x="2"/>
        <item t="default"/>
      </items>
    </pivotField>
    <pivotField name="DURATION OF SURGERY (min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SPECIMEN WEIGHT (g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FLAP POSITIONING" compact="0" outline="0" multipleItemSelectionAllowed="1" showAll="0">
      <items>
        <item x="0"/>
        <item x="1"/>
        <item t="default"/>
      </items>
    </pivotField>
    <pivotField name="CONDITION OF FLAP" compact="0" outline="0" multipleItemSelectionAllowed="1" showAll="0">
      <items>
        <item x="0"/>
        <item x="1"/>
        <item x="2"/>
        <item t="default"/>
      </items>
    </pivotField>
    <pivotField name="FLAP PARTIAL OR COMPLETE LOS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FLAP LOSS" compact="0" outline="0" multipleItemSelectionAllowed="1" showAll="0">
      <items>
        <item x="0"/>
        <item x="1"/>
        <item x="2"/>
        <item t="default"/>
      </items>
    </pivotField>
    <pivotField name="TUMOUR TYPE" compact="0" outline="0" multipleItemSelectionAllowed="1" showAll="0">
      <items>
        <item x="0"/>
        <item x="1"/>
        <item x="2"/>
        <item t="default"/>
      </items>
    </pivotField>
    <pivotField name="GRADE" compact="0" outline="0" multipleItemSelectionAllowed="1" showAll="0">
      <items>
        <item x="0"/>
        <item x="1"/>
        <item x="2"/>
        <item t="default"/>
      </items>
    </pivotField>
    <pivotField name="T STAG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N STAG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OVERALL STAGE" compact="0" outline="0" multipleItemSelectionAllowed="1" showAll="0">
      <items>
        <item x="0"/>
        <item x="1"/>
        <item x="2"/>
        <item x="3"/>
        <item t="default"/>
      </items>
    </pivotField>
    <pivotField name="CLINICAL SIZE BEFORE SURGERY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PATHOLOGICAL GROSS SIZE 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MARGIN STATU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POSITIVE OR CLOSE MARGIN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ER" compact="0" outline="0" multipleItemSelectionAllowed="1" showAll="0">
      <items>
        <item x="0"/>
        <item x="1"/>
        <item t="default"/>
      </items>
    </pivotField>
    <pivotField name="PR" compact="0" outline="0" multipleItemSelectionAllowed="1" showAll="0">
      <items>
        <item x="0"/>
        <item x="1"/>
        <item t="default"/>
      </items>
    </pivotField>
    <pivotField name="HER 2" compact="0" outline="0" multipleItemSelectionAllowed="1" showAll="0">
      <items>
        <item x="0"/>
        <item x="1"/>
        <item t="default"/>
      </items>
    </pivotField>
    <pivotField name="K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Types" compact="0" outline="0" multipleItemSelectionAllowed="1" showAll="0">
      <items>
        <item x="0"/>
        <item x="1"/>
        <item x="2"/>
        <item x="3"/>
        <item t="default"/>
      </items>
    </pivotField>
    <pivotField name="DATE OF FIRST CONSUL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DATE OF SURGERY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waiting for surge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DATE OF DISCHARG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HOSPITAL STAY" compact="0" outline="0" multipleItemSelectionAllowed="1" showAll="0">
      <items>
        <item x="0"/>
        <item t="default"/>
      </items>
    </pivotField>
    <pivotField name="RT" compact="0" outline="0" multipleItemSelectionAllowed="1" showAll="0">
      <items>
        <item x="0"/>
        <item x="1"/>
        <item x="2"/>
        <item x="3"/>
        <item t="default"/>
      </items>
    </pivotField>
    <pivotField name="RT TAKEN IN  TMC" compact="0" outline="0" multipleItemSelectionAllowed="1" showAll="0">
      <items>
        <item x="0"/>
        <item x="1"/>
        <item x="2"/>
        <item t="default"/>
      </items>
    </pivotField>
    <pivotField name="DATE OF COMPLETION OF R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LAST FOLLOW UP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ame="SX TO FOLLOW UP # day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months" compact="0" outline="0" multipleItemSelectionAllowed="1" showAll="0">
      <items>
        <item x="0"/>
        <item x="1"/>
        <item t="default"/>
      </items>
    </pivotField>
    <pivotField name="STATUS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DATE OF EVENT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LIVE" compact="0" outline="0" multipleItemSelectionAllowed="1" showAll="0">
      <items>
        <item x="0"/>
        <item x="1"/>
        <item x="2"/>
        <item x="3"/>
        <item t="default"/>
      </items>
    </pivotField>
    <pivotField name=" " compact="0" outline="0" multipleItemSelectionAllowed="1" showAll="0">
      <items>
        <item x="0"/>
        <item t="default"/>
      </items>
    </pivotField>
    <pivotField name="How satisfied are you with your scar?" compact="0" outline="0" multipleItemSelectionAllowed="1" showAll="0">
      <items>
        <item x="0"/>
        <item x="1"/>
        <item x="2"/>
        <item x="3"/>
        <item t="default"/>
      </items>
    </pivotField>
    <pivotField name="How happy are you with your treated breast in comparison to opposite breast?" compact="0" outline="0" multipleItemSelectionAllowed="1" showAll="0">
      <items>
        <item x="0"/>
        <item x="1"/>
        <item x="2"/>
        <item x="3"/>
        <item t="default"/>
      </items>
    </pivotField>
    <pivotField name="Are you comfortable going out in public?" compact="0" outline="0" multipleItemSelectionAllowed="1" showAll="0">
      <items>
        <item x="0"/>
        <item x="1"/>
        <item x="2"/>
        <item x="3"/>
        <item t="default"/>
      </items>
    </pivotField>
    <pivotField name="Do you feel in retrospect, that you should have opted for mastectomy?" compact="0" outline="0" multipleItemSelectionAllowed="1" showAll="0">
      <items>
        <item x="0"/>
        <item x="1"/>
        <item x="2"/>
        <item x="3"/>
        <item t="default"/>
      </items>
    </pivotField>
    <pivotField name="Any comments?" compact="0" outline="0" multipleItemSelectionAllowed="1" showAll="0">
      <items>
        <item x="0"/>
        <item t="default"/>
      </items>
    </pivotField>
    <pivotField name="1 Highly unsatisfied, 2 Unsatisfied, 3 Satisfied, 4 Highly Satisfied" compact="0" outline="0" multipleItemSelectionAllowed="1" showAll="0">
      <items>
        <item x="0"/>
        <item t="default"/>
      </items>
    </pivotField>
  </pivotFields>
  <rowFields>
    <field x="6"/>
  </rowFields>
  <dataFields>
    <dataField name="TOTAL" fld="6" subtotal="count" baseField="0"/>
  </dataFields>
  <pivotTableStyleInfo name="Google Sheets Pivot Table Style" showRowHeaders="1" showColHeaders="1" showLastColumn="1"/>
</pivotTableDefinition>
</file>

<file path=xl/pivotTables/pivotTable8.xml><?xml version="1.0" encoding="utf-8"?>
<pivotTableDefinition xmlns="http://schemas.openxmlformats.org/spreadsheetml/2006/main" name="Analysis 8" cacheId="0" dataCaption="" compact="0" compactData="0">
  <location ref="J14:K19" firstHeaderRow="0" firstDataRow="1" firstDataCol="0"/>
  <pivotFields>
    <pivotField name="S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NAME INTIAL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BM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TIME OF SURGERY" compact="0" outline="0" multipleItemSelectionAllowed="1" showAll="0">
      <items>
        <item x="0"/>
        <item x="1"/>
        <item t="default"/>
      </items>
    </pivotField>
    <pivotField name="DM" compact="0" outline="0" multipleItemSelectionAllowed="1" showAll="0">
      <items>
        <item x="0"/>
        <item x="1"/>
        <item t="default"/>
      </items>
    </pivotField>
    <pivotField name="HTN" compact="0" outline="0" multipleItemSelectionAllowed="1" showAll="0">
      <items>
        <item x="0"/>
        <item x="1"/>
        <item t="default"/>
      </items>
    </pivotField>
    <pivotField name="PERFORATOR FLAP" compact="0" outline="0" multipleItemSelectionAllowed="1" showAll="0">
      <items>
        <item x="0"/>
        <item x="1"/>
        <item x="2"/>
        <item x="3"/>
        <item t="default"/>
      </items>
    </pivotField>
    <pivotField name="BREAST SIZ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CUP SIZ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PTOSIS" compact="0" outline="0" multipleItemSelectionAllowed="1" showAll="0">
      <items>
        <item x="0"/>
        <item x="1"/>
        <item x="2"/>
        <item x="3"/>
        <item t="default"/>
      </items>
    </pivotField>
    <pivotField name="LATERALITY" compact="0" outline="0" multipleItemSelectionAllowed="1" showAll="0">
      <items>
        <item x="0"/>
        <item x="1"/>
        <item t="default"/>
      </items>
    </pivotField>
    <pivotField name="TUMOUR QUADRANT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UMOUR SIZE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UMOUR SIZE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FLAP DIMENSION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FLAP DIMENSION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AXILLARY SURGERY" compact="0" outline="0" multipleItemSelectionAllowed="1" showAll="0">
      <items>
        <item x="0"/>
        <item x="1"/>
        <item x="2"/>
        <item t="default"/>
      </items>
    </pivotField>
    <pivotField name="DURATION OF SURGERY (min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SPECIMEN WEIGHT (g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FLAP POSITIONING" compact="0" outline="0" multipleItemSelectionAllowed="1" showAll="0">
      <items>
        <item x="0"/>
        <item x="1"/>
        <item t="default"/>
      </items>
    </pivotField>
    <pivotField name="CONDITION OF FLAP" compact="0" outline="0" multipleItemSelectionAllowed="1" showAll="0">
      <items>
        <item x="0"/>
        <item x="1"/>
        <item x="2"/>
        <item t="default"/>
      </items>
    </pivotField>
    <pivotField name="FLAP PARTIAL OR COMPLETE LOS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FLAP LOSS" compact="0" outline="0" multipleItemSelectionAllowed="1" showAll="0">
      <items>
        <item x="0"/>
        <item x="1"/>
        <item x="2"/>
        <item t="default"/>
      </items>
    </pivotField>
    <pivotField name="TUMOUR TYPE" compact="0" outline="0" multipleItemSelectionAllowed="1" showAll="0">
      <items>
        <item x="0"/>
        <item x="1"/>
        <item x="2"/>
        <item t="default"/>
      </items>
    </pivotField>
    <pivotField name="GRADE" compact="0" outline="0" multipleItemSelectionAllowed="1" showAll="0">
      <items>
        <item x="0"/>
        <item x="1"/>
        <item x="2"/>
        <item t="default"/>
      </items>
    </pivotField>
    <pivotField name="T STAG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N STAG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OVERALL STAGE" compact="0" outline="0" multipleItemSelectionAllowed="1" showAll="0">
      <items>
        <item x="0"/>
        <item x="1"/>
        <item x="2"/>
        <item x="3"/>
        <item t="default"/>
      </items>
    </pivotField>
    <pivotField name="CLINICAL SIZE BEFORE SURGERY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PATHOLOGICAL GROSS SIZE 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MARGIN STATU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POSITIVE OR CLOSE MARGIN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ER" compact="0" outline="0" multipleItemSelectionAllowed="1" showAll="0">
      <items>
        <item x="0"/>
        <item x="1"/>
        <item t="default"/>
      </items>
    </pivotField>
    <pivotField name="PR" compact="0" outline="0" multipleItemSelectionAllowed="1" showAll="0">
      <items>
        <item x="0"/>
        <item x="1"/>
        <item t="default"/>
      </items>
    </pivotField>
    <pivotField name="HER 2" compact="0" outline="0" multipleItemSelectionAllowed="1" showAll="0">
      <items>
        <item x="0"/>
        <item x="1"/>
        <item t="default"/>
      </items>
    </pivotField>
    <pivotField name="K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Types" axis="axisRow" dataField="1" compact="0" outline="0" multipleItemSelectionAllowed="1" showAll="0" sortType="ascending">
      <items>
        <item x="1"/>
        <item x="3"/>
        <item x="0"/>
        <item x="2"/>
        <item t="default"/>
      </items>
    </pivotField>
    <pivotField name="DATE OF FIRST CONSUL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DATE OF SURGERY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waiting for surge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DATE OF DISCHARG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HOSPITAL STAY" compact="0" outline="0" multipleItemSelectionAllowed="1" showAll="0">
      <items>
        <item x="0"/>
        <item t="default"/>
      </items>
    </pivotField>
    <pivotField name="RT" compact="0" outline="0" multipleItemSelectionAllowed="1" showAll="0">
      <items>
        <item x="0"/>
        <item x="1"/>
        <item x="2"/>
        <item x="3"/>
        <item t="default"/>
      </items>
    </pivotField>
    <pivotField name="RT TAKEN IN  TMC" compact="0" outline="0" multipleItemSelectionAllowed="1" showAll="0">
      <items>
        <item x="0"/>
        <item x="1"/>
        <item x="2"/>
        <item t="default"/>
      </items>
    </pivotField>
    <pivotField name="DATE OF COMPLETION OF R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LAST FOLLOW UP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ame="SX TO FOLLOW UP # day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months" compact="0" outline="0" multipleItemSelectionAllowed="1" showAll="0">
      <items>
        <item x="0"/>
        <item x="1"/>
        <item t="default"/>
      </items>
    </pivotField>
    <pivotField name="STATUS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DATE OF EVENT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LIVE" compact="0" outline="0" multipleItemSelectionAllowed="1" showAll="0">
      <items>
        <item x="0"/>
        <item x="1"/>
        <item x="2"/>
        <item x="3"/>
        <item t="default"/>
      </items>
    </pivotField>
    <pivotField name=" " compact="0" outline="0" multipleItemSelectionAllowed="1" showAll="0">
      <items>
        <item x="0"/>
        <item t="default"/>
      </items>
    </pivotField>
    <pivotField name="How satisfied are you with your scar?" compact="0" outline="0" multipleItemSelectionAllowed="1" showAll="0">
      <items>
        <item x="0"/>
        <item x="1"/>
        <item x="2"/>
        <item x="3"/>
        <item t="default"/>
      </items>
    </pivotField>
    <pivotField name="How happy are you with your treated breast in comparison to opposite breast?" compact="0" outline="0" multipleItemSelectionAllowed="1" showAll="0">
      <items>
        <item x="0"/>
        <item x="1"/>
        <item x="2"/>
        <item x="3"/>
        <item t="default"/>
      </items>
    </pivotField>
    <pivotField name="Are you comfortable going out in public?" compact="0" outline="0" multipleItemSelectionAllowed="1" showAll="0">
      <items>
        <item x="0"/>
        <item x="1"/>
        <item x="2"/>
        <item x="3"/>
        <item t="default"/>
      </items>
    </pivotField>
    <pivotField name="Do you feel in retrospect, that you should have opted for mastectomy?" compact="0" outline="0" multipleItemSelectionAllowed="1" showAll="0">
      <items>
        <item x="0"/>
        <item x="1"/>
        <item x="2"/>
        <item x="3"/>
        <item t="default"/>
      </items>
    </pivotField>
    <pivotField name="Any comments?" compact="0" outline="0" multipleItemSelectionAllowed="1" showAll="0">
      <items>
        <item x="0"/>
        <item t="default"/>
      </items>
    </pivotField>
    <pivotField name="1 Highly unsatisfied, 2 Unsatisfied, 3 Satisfied, 4 Highly Satisfied" compact="0" outline="0" multipleItemSelectionAllowed="1" showAll="0">
      <items>
        <item x="0"/>
        <item t="default"/>
      </items>
    </pivotField>
  </pivotFields>
  <rowFields>
    <field x="37"/>
  </rowFields>
  <dataFields>
    <dataField name="TOTAL" fld="37" subtotal="count" baseField="0"/>
  </dataFields>
  <pivotTableStyleInfo name="Google Sheets Pivot Table Style" showRowHeaders="1" showColHeaders="1" showLastColumn="1"/>
</pivotTableDefinition>
</file>

<file path=xl/pivotTables/pivotTable9.xml><?xml version="1.0" encoding="utf-8"?>
<pivotTableDefinition xmlns="http://schemas.openxmlformats.org/spreadsheetml/2006/main" name="Analysis 9" cacheId="0" dataCaption="" compact="0" compactData="0">
  <location ref="A19:B25" firstHeaderRow="0" firstDataRow="1" firstDataCol="0"/>
  <pivotFields>
    <pivotField name="S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ame="NAME INTIAL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BM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TIME OF SURGERY" compact="0" outline="0" multipleItemSelectionAllowed="1" showAll="0">
      <items>
        <item x="0"/>
        <item x="1"/>
        <item t="default"/>
      </items>
    </pivotField>
    <pivotField name="DM" compact="0" outline="0" multipleItemSelectionAllowed="1" showAll="0">
      <items>
        <item x="0"/>
        <item x="1"/>
        <item t="default"/>
      </items>
    </pivotField>
    <pivotField name="HTN" compact="0" outline="0" multipleItemSelectionAllowed="1" showAll="0">
      <items>
        <item x="0"/>
        <item x="1"/>
        <item t="default"/>
      </items>
    </pivotField>
    <pivotField name="PERFORATOR FLAP" compact="0" outline="0" multipleItemSelectionAllowed="1" showAll="0">
      <items>
        <item x="0"/>
        <item x="1"/>
        <item x="2"/>
        <item x="3"/>
        <item t="default"/>
      </items>
    </pivotField>
    <pivotField name="BREAST SIZ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CUP SIZE" compact="0" outline="0" multipleItemSelectionAllowed="1" showAll="0">
      <items>
        <item x="0"/>
        <item x="1"/>
        <item x="2"/>
        <item x="3"/>
        <item x="4"/>
        <item t="default"/>
      </items>
    </pivotField>
    <pivotField name="PTOSIS" compact="0" outline="0" multipleItemSelectionAllowed="1" showAll="0">
      <items>
        <item x="0"/>
        <item x="1"/>
        <item x="2"/>
        <item x="3"/>
        <item t="default"/>
      </items>
    </pivotField>
    <pivotField name="LATERALITY" compact="0" outline="0" multipleItemSelectionAllowed="1" showAll="0">
      <items>
        <item x="0"/>
        <item x="1"/>
        <item t="default"/>
      </items>
    </pivotField>
    <pivotField name="TUMOUR QUADRANT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UMOUR SIZE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ame="TUMOUR SIZE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name="FLAP DIMENSION (LENG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FLAP DIMENSION (WIDTH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AXILLARY SURGERY" compact="0" outline="0" multipleItemSelectionAllowed="1" showAll="0">
      <items>
        <item x="0"/>
        <item x="1"/>
        <item x="2"/>
        <item t="default"/>
      </items>
    </pivotField>
    <pivotField name="DURATION OF SURGERY (min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SPECIMEN WEIGHT (g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name="FLAP POSITIONING" compact="0" outline="0" multipleItemSelectionAllowed="1" showAll="0">
      <items>
        <item x="0"/>
        <item x="1"/>
        <item t="default"/>
      </items>
    </pivotField>
    <pivotField name="CONDITION OF FLAP" compact="0" outline="0" multipleItemSelectionAllowed="1" showAll="0">
      <items>
        <item x="0"/>
        <item x="1"/>
        <item x="2"/>
        <item t="default"/>
      </items>
    </pivotField>
    <pivotField name="FLAP PARTIAL OR COMPLETE LOSS" axis="axisRow" dataField="1" compact="0" outline="0" multipleItemSelectionAllowed="1" showAll="0" sortType="ascending">
      <items>
        <item x="0"/>
        <item x="2"/>
        <item x="3"/>
        <item x="1"/>
        <item x="4"/>
        <item t="default"/>
      </items>
    </pivotField>
    <pivotField name="RESURGERY FOR FLAP LOSS" compact="0" outline="0" multipleItemSelectionAllowed="1" showAll="0">
      <items>
        <item x="0"/>
        <item x="1"/>
        <item x="2"/>
        <item t="default"/>
      </items>
    </pivotField>
    <pivotField name="TUMOUR TYPE" compact="0" outline="0" multipleItemSelectionAllowed="1" showAll="0">
      <items>
        <item x="0"/>
        <item x="1"/>
        <item x="2"/>
        <item t="default"/>
      </items>
    </pivotField>
    <pivotField name="GRADE" compact="0" outline="0" multipleItemSelectionAllowed="1" showAll="0">
      <items>
        <item x="0"/>
        <item x="1"/>
        <item x="2"/>
        <item t="default"/>
      </items>
    </pivotField>
    <pivotField name="T STAG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N STAGE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OVERALL STAGE" compact="0" outline="0" multipleItemSelectionAllowed="1" showAll="0">
      <items>
        <item x="0"/>
        <item x="1"/>
        <item x="2"/>
        <item x="3"/>
        <item t="default"/>
      </items>
    </pivotField>
    <pivotField name="CLINICAL SIZE BEFORE SURGERY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PATHOLOGICAL GROSS SIZE  (cm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MARGIN STATU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RESURGERY FOR POSITIVE OR CLOSE MARGIN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ER" compact="0" outline="0" multipleItemSelectionAllowed="1" showAll="0">
      <items>
        <item x="0"/>
        <item x="1"/>
        <item t="default"/>
      </items>
    </pivotField>
    <pivotField name="PR" compact="0" outline="0" multipleItemSelectionAllowed="1" showAll="0">
      <items>
        <item x="0"/>
        <item x="1"/>
        <item t="default"/>
      </items>
    </pivotField>
    <pivotField name="HER 2" compact="0" outline="0" multipleItemSelectionAllowed="1" showAll="0">
      <items>
        <item x="0"/>
        <item x="1"/>
        <item t="default"/>
      </items>
    </pivotField>
    <pivotField name="KI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Types" compact="0" outline="0" multipleItemSelectionAllowed="1" showAll="0">
      <items>
        <item x="0"/>
        <item x="1"/>
        <item x="2"/>
        <item x="3"/>
        <item t="default"/>
      </items>
    </pivotField>
    <pivotField name="DATE OF FIRST CONSUL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name="DATE OF SURGERY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waiting for surger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DATE OF DISCHARG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name="HOSPITAL STAY" compact="0" outline="0" multipleItemSelectionAllowed="1" showAll="0">
      <items>
        <item x="0"/>
        <item t="default"/>
      </items>
    </pivotField>
    <pivotField name="RT" compact="0" outline="0" multipleItemSelectionAllowed="1" showAll="0">
      <items>
        <item x="0"/>
        <item x="1"/>
        <item x="2"/>
        <item x="3"/>
        <item t="default"/>
      </items>
    </pivotField>
    <pivotField name="RT TAKEN IN  TMC" compact="0" outline="0" multipleItemSelectionAllowed="1" showAll="0">
      <items>
        <item x="0"/>
        <item x="1"/>
        <item x="2"/>
        <item t="default"/>
      </items>
    </pivotField>
    <pivotField name="DATE OF COMPLETION OF RT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LAST FOLLOW UP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ame="SX TO FOLLOW UP # day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months" compact="0" outline="0" multipleItemSelectionAllowed="1" showAll="0">
      <items>
        <item x="0"/>
        <item x="1"/>
        <item t="default"/>
      </items>
    </pivotField>
    <pivotField name="STATUS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DATE OF EVENTS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ALIVE" compact="0" outline="0" multipleItemSelectionAllowed="1" showAll="0">
      <items>
        <item x="0"/>
        <item x="1"/>
        <item x="2"/>
        <item x="3"/>
        <item t="default"/>
      </items>
    </pivotField>
    <pivotField name=" " compact="0" outline="0" multipleItemSelectionAllowed="1" showAll="0">
      <items>
        <item x="0"/>
        <item t="default"/>
      </items>
    </pivotField>
    <pivotField name="How satisfied are you with your scar?" compact="0" outline="0" multipleItemSelectionAllowed="1" showAll="0">
      <items>
        <item x="0"/>
        <item x="1"/>
        <item x="2"/>
        <item x="3"/>
        <item t="default"/>
      </items>
    </pivotField>
    <pivotField name="How happy are you with your treated breast in comparison to opposite breast?" compact="0" outline="0" multipleItemSelectionAllowed="1" showAll="0">
      <items>
        <item x="0"/>
        <item x="1"/>
        <item x="2"/>
        <item x="3"/>
        <item t="default"/>
      </items>
    </pivotField>
    <pivotField name="Are you comfortable going out in public?" compact="0" outline="0" multipleItemSelectionAllowed="1" showAll="0">
      <items>
        <item x="0"/>
        <item x="1"/>
        <item x="2"/>
        <item x="3"/>
        <item t="default"/>
      </items>
    </pivotField>
    <pivotField name="Do you feel in retrospect, that you should have opted for mastectomy?" compact="0" outline="0" multipleItemSelectionAllowed="1" showAll="0">
      <items>
        <item x="0"/>
        <item x="1"/>
        <item x="2"/>
        <item x="3"/>
        <item t="default"/>
      </items>
    </pivotField>
    <pivotField name="Any comments?" compact="0" outline="0" multipleItemSelectionAllowed="1" showAll="0">
      <items>
        <item x="0"/>
        <item t="default"/>
      </items>
    </pivotField>
    <pivotField name="1 Highly unsatisfied, 2 Unsatisfied, 3 Satisfied, 4 Highly Satisfied" compact="0" outline="0" multipleItemSelectionAllowed="1" showAll="0">
      <items>
        <item x="0"/>
        <item t="default"/>
      </items>
    </pivotField>
  </pivotFields>
  <rowFields>
    <field x="22"/>
  </rowFields>
  <dataFields>
    <dataField name="TOTAL" fld="22" subtotal="count" baseField="0"/>
  </dataFields>
  <pivotTableStyleInfo name="Google Sheets Pivot Table Style" showRowHeaders="1" showColHeaders="1" showLastColumn="1"/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20" Type="http://schemas.openxmlformats.org/officeDocument/2006/relationships/pivotTable" Target="../pivotTables/pivotTable20.xml"/><Relationship Id="rId11" Type="http://schemas.openxmlformats.org/officeDocument/2006/relationships/pivotTable" Target="../pivotTables/pivotTable11.xml"/><Relationship Id="rId10" Type="http://schemas.openxmlformats.org/officeDocument/2006/relationships/pivotTable" Target="../pivotTables/pivotTable10.xml"/><Relationship Id="rId21" Type="http://schemas.openxmlformats.org/officeDocument/2006/relationships/drawing" Target="../drawings/drawing3.xml"/><Relationship Id="rId13" Type="http://schemas.openxmlformats.org/officeDocument/2006/relationships/pivotTable" Target="../pivotTables/pivotTable13.xml"/><Relationship Id="rId12" Type="http://schemas.openxmlformats.org/officeDocument/2006/relationships/pivotTable" Target="../pivotTables/pivotTable12.xml"/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pivotTable" Target="../pivotTables/pivotTable3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5" Type="http://schemas.openxmlformats.org/officeDocument/2006/relationships/pivotTable" Target="../pivotTables/pivotTable15.xml"/><Relationship Id="rId14" Type="http://schemas.openxmlformats.org/officeDocument/2006/relationships/pivotTable" Target="../pivotTables/pivotTable14.xml"/><Relationship Id="rId17" Type="http://schemas.openxmlformats.org/officeDocument/2006/relationships/pivotTable" Target="../pivotTables/pivotTable17.xml"/><Relationship Id="rId16" Type="http://schemas.openxmlformats.org/officeDocument/2006/relationships/pivotTable" Target="../pivotTables/pivotTable16.xml"/><Relationship Id="rId5" Type="http://schemas.openxmlformats.org/officeDocument/2006/relationships/pivotTable" Target="../pivotTables/pivotTable5.xml"/><Relationship Id="rId19" Type="http://schemas.openxmlformats.org/officeDocument/2006/relationships/pivotTable" Target="../pivotTables/pivotTable19.xml"/><Relationship Id="rId6" Type="http://schemas.openxmlformats.org/officeDocument/2006/relationships/pivotTable" Target="../pivotTables/pivotTable6.xml"/><Relationship Id="rId18" Type="http://schemas.openxmlformats.org/officeDocument/2006/relationships/pivotTable" Target="../pivotTables/pivotTable18.xml"/><Relationship Id="rId7" Type="http://schemas.openxmlformats.org/officeDocument/2006/relationships/pivotTable" Target="../pivotTables/pivotTable7.xml"/><Relationship Id="rId8" Type="http://schemas.openxmlformats.org/officeDocument/2006/relationships/pivotTable" Target="../pivotTables/pivotTable8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7.57"/>
    <col customWidth="1" min="3" max="3" width="5.0"/>
    <col customWidth="1" min="4" max="4" width="5.71"/>
    <col customWidth="1" min="5" max="5" width="10.29"/>
    <col customWidth="1" min="6" max="6" width="5.71"/>
    <col customWidth="1" min="7" max="7" width="5.57"/>
    <col customWidth="1" min="8" max="8" width="18.71"/>
    <col customWidth="1" min="9" max="9" width="7.0"/>
    <col customWidth="1" min="10" max="10" width="5.43"/>
    <col customWidth="1" min="11" max="11" width="8.0"/>
    <col customWidth="1" min="12" max="12" width="10.43"/>
    <col customWidth="1" min="13" max="13" width="12.71"/>
    <col customWidth="1" min="14" max="14" width="10.14"/>
    <col customWidth="1" min="15" max="15" width="8.71"/>
    <col customWidth="1" min="16" max="16" width="10.57"/>
    <col customWidth="1" min="17" max="17" width="10.71"/>
    <col customWidth="1" min="18" max="18" width="8.86"/>
    <col customWidth="1" min="19" max="19" width="11.0"/>
    <col customWidth="1" min="20" max="20" width="9.71"/>
    <col customWidth="1" min="21" max="21" width="16.29"/>
    <col customWidth="1" min="22" max="22" width="12.71"/>
    <col customWidth="1" min="23" max="23" width="16.14"/>
    <col customWidth="1" min="24" max="24" width="24.14"/>
    <col customWidth="1" min="25" max="25" width="9.14"/>
    <col customWidth="1" min="26" max="26" width="6.86"/>
    <col customWidth="1" min="27" max="27" width="7.43"/>
    <col customWidth="1" min="28" max="28" width="8.14"/>
    <col customWidth="1" min="29" max="29" width="8.57"/>
    <col customWidth="1" min="30" max="30" width="16.29"/>
    <col customWidth="1" min="31" max="31" width="13.71"/>
    <col customWidth="1" min="32" max="32" width="11.14"/>
    <col customWidth="1" min="33" max="33" width="14.71"/>
    <col customWidth="1" min="34" max="34" width="6.86"/>
    <col customWidth="1" min="35" max="35" width="6.71"/>
    <col customWidth="1" min="36" max="36" width="6.57"/>
    <col customWidth="1" min="37" max="37" width="5.57"/>
    <col customWidth="1" min="38" max="39" width="13.86"/>
    <col customWidth="1" min="40" max="40" width="11.71"/>
    <col customWidth="1" min="41" max="42" width="11.57"/>
    <col customWidth="1" min="43" max="43" width="9.29"/>
    <col customWidth="1" min="44" max="44" width="6.14"/>
    <col customWidth="1" min="45" max="45" width="8.14"/>
    <col customWidth="1" min="46" max="46" width="13.29"/>
    <col customWidth="1" min="47" max="47" width="11.29"/>
    <col customWidth="1" min="48" max="48" width="11.0"/>
    <col customWidth="1" min="49" max="49" width="18.29"/>
    <col customWidth="1" min="50" max="51" width="11.0"/>
    <col customWidth="1" min="52" max="53" width="9.57"/>
    <col customWidth="1" min="54" max="54" width="11.57"/>
    <col customWidth="1" min="55" max="55" width="13.57"/>
    <col customWidth="1" min="56" max="56" width="13.71"/>
    <col customWidth="1" min="57" max="57" width="15.71"/>
    <col customWidth="1" min="58" max="58" width="11.29"/>
    <col customWidth="1" min="59" max="59" width="15.57"/>
    <col customWidth="1" min="60" max="60" width="20.57"/>
    <col customWidth="1" min="61" max="80" width="8.86"/>
  </cols>
  <sheetData>
    <row r="1" ht="45.75" customHeight="1">
      <c r="A1" s="2" t="s">
        <v>0</v>
      </c>
      <c r="B1" s="3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36</v>
      </c>
      <c r="AK1" s="2" t="s">
        <v>37</v>
      </c>
      <c r="AL1" s="3" t="s">
        <v>38</v>
      </c>
      <c r="AM1" s="4" t="s">
        <v>39</v>
      </c>
      <c r="AN1" s="5" t="s">
        <v>40</v>
      </c>
      <c r="AO1" s="7" t="s">
        <v>41</v>
      </c>
      <c r="AP1" s="10" t="s">
        <v>43</v>
      </c>
      <c r="AQ1" s="2" t="s">
        <v>47</v>
      </c>
      <c r="AR1" s="2" t="s">
        <v>48</v>
      </c>
      <c r="AS1" s="2" t="s">
        <v>49</v>
      </c>
      <c r="AT1" s="4" t="s">
        <v>50</v>
      </c>
      <c r="AU1" s="4" t="s">
        <v>51</v>
      </c>
      <c r="AV1" s="2" t="s">
        <v>52</v>
      </c>
      <c r="AW1" s="2" t="s">
        <v>53</v>
      </c>
      <c r="AX1" s="2" t="s">
        <v>54</v>
      </c>
      <c r="AY1" s="12" t="s">
        <v>55</v>
      </c>
      <c r="AZ1" s="2" t="s">
        <v>56</v>
      </c>
      <c r="BA1" s="2" t="s">
        <v>57</v>
      </c>
      <c r="BB1" s="2" t="s">
        <v>42</v>
      </c>
      <c r="BC1" s="2" t="s">
        <v>44</v>
      </c>
      <c r="BD1" s="2" t="s">
        <v>45</v>
      </c>
      <c r="BE1" s="13" t="s">
        <v>46</v>
      </c>
      <c r="BF1" s="2" t="s">
        <v>58</v>
      </c>
      <c r="BG1" s="2" t="s">
        <v>59</v>
      </c>
      <c r="BH1" s="2" t="s">
        <v>60</v>
      </c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ht="12.75" customHeight="1">
      <c r="A2" s="14">
        <v>1.0</v>
      </c>
      <c r="B2" s="15" t="s">
        <v>61</v>
      </c>
      <c r="C2" s="14">
        <v>40.0</v>
      </c>
      <c r="D2" s="14">
        <v>25.52</v>
      </c>
      <c r="E2" s="15" t="s">
        <v>62</v>
      </c>
      <c r="F2" s="14"/>
      <c r="G2" s="14"/>
      <c r="H2" s="14" t="s">
        <v>64</v>
      </c>
      <c r="I2" s="14">
        <v>34.0</v>
      </c>
      <c r="J2" s="14" t="s">
        <v>65</v>
      </c>
      <c r="K2" s="14"/>
      <c r="L2" s="14" t="s">
        <v>66</v>
      </c>
      <c r="M2" s="14" t="s">
        <v>67</v>
      </c>
      <c r="N2" s="14">
        <v>3.0</v>
      </c>
      <c r="O2" s="14">
        <v>3.0</v>
      </c>
      <c r="P2" s="14">
        <v>15.0</v>
      </c>
      <c r="Q2" s="14">
        <v>8.0</v>
      </c>
      <c r="R2" s="14" t="s">
        <v>69</v>
      </c>
      <c r="S2" s="14">
        <v>180.0</v>
      </c>
      <c r="T2" s="14">
        <v>98.5</v>
      </c>
      <c r="U2" s="14" t="s">
        <v>70</v>
      </c>
      <c r="V2" s="14" t="s">
        <v>71</v>
      </c>
      <c r="W2" s="14"/>
      <c r="X2" s="14"/>
      <c r="Y2" s="14" t="s">
        <v>72</v>
      </c>
      <c r="Z2" s="14">
        <v>3.0</v>
      </c>
      <c r="AA2" s="14" t="s">
        <v>73</v>
      </c>
      <c r="AB2" s="14" t="s">
        <v>74</v>
      </c>
      <c r="AC2" s="14">
        <v>3.0</v>
      </c>
      <c r="AD2" s="14">
        <v>3.0</v>
      </c>
      <c r="AE2" s="14">
        <v>4.5</v>
      </c>
      <c r="AF2" s="14" t="s">
        <v>75</v>
      </c>
      <c r="AG2" s="14"/>
      <c r="AH2" s="14" t="s">
        <v>76</v>
      </c>
      <c r="AI2" s="14" t="s">
        <v>76</v>
      </c>
      <c r="AJ2" s="14" t="s">
        <v>77</v>
      </c>
      <c r="AK2" s="14">
        <v>25.0</v>
      </c>
      <c r="AL2" s="15" t="s">
        <v>78</v>
      </c>
      <c r="AM2" s="18">
        <v>42954.0</v>
      </c>
      <c r="AN2" s="19">
        <v>42972.0</v>
      </c>
      <c r="AO2" s="20">
        <f t="shared" ref="AO2:AO3" si="1">AN2-AM2</f>
        <v>18</v>
      </c>
      <c r="AP2" s="21">
        <v>42973.0</v>
      </c>
      <c r="AQ2" s="14">
        <f t="shared" ref="AQ2:AQ40" si="2">AP2-AN2</f>
        <v>1</v>
      </c>
      <c r="AR2" s="14" t="s">
        <v>83</v>
      </c>
      <c r="AS2" s="14" t="s">
        <v>84</v>
      </c>
      <c r="AT2" s="22">
        <v>43210.0</v>
      </c>
      <c r="AU2" s="18">
        <v>43759.0</v>
      </c>
      <c r="AV2" s="23">
        <f t="shared" ref="AV2:AV41" si="3">AU2-AN2</f>
        <v>787</v>
      </c>
      <c r="AW2" s="23" t="str">
        <f>DATEDIF(0,AW2,"YM")&amp;"DIF(0,AW2"MD")&amp;"DAYS"</f>
        <v>#ERROR!</v>
      </c>
      <c r="AX2" s="14" t="s">
        <v>89</v>
      </c>
      <c r="AY2" s="24"/>
      <c r="AZ2" s="23" t="s">
        <v>91</v>
      </c>
      <c r="BA2" s="23"/>
      <c r="BB2" s="23">
        <v>3.0</v>
      </c>
      <c r="BC2" s="23">
        <v>3.0</v>
      </c>
      <c r="BD2" s="23">
        <v>4.0</v>
      </c>
      <c r="BE2" s="23">
        <v>4.0</v>
      </c>
      <c r="BF2" s="25"/>
      <c r="BG2" s="25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</row>
    <row r="3" ht="12.75" customHeight="1">
      <c r="A3" s="14">
        <v>2.0</v>
      </c>
      <c r="B3" s="15" t="s">
        <v>63</v>
      </c>
      <c r="C3" s="14">
        <v>36.0</v>
      </c>
      <c r="D3" s="14">
        <v>28.16</v>
      </c>
      <c r="E3" s="15" t="s">
        <v>62</v>
      </c>
      <c r="F3" s="14"/>
      <c r="G3" s="14"/>
      <c r="H3" s="14" t="s">
        <v>64</v>
      </c>
      <c r="I3" s="14">
        <v>36.0</v>
      </c>
      <c r="J3" s="14" t="s">
        <v>94</v>
      </c>
      <c r="K3" s="14"/>
      <c r="L3" s="14" t="s">
        <v>66</v>
      </c>
      <c r="M3" s="14" t="s">
        <v>67</v>
      </c>
      <c r="N3" s="14">
        <v>2.0</v>
      </c>
      <c r="O3" s="14">
        <v>1.5</v>
      </c>
      <c r="P3" s="14">
        <v>13.0</v>
      </c>
      <c r="Q3" s="14">
        <v>6.0</v>
      </c>
      <c r="R3" s="14" t="s">
        <v>96</v>
      </c>
      <c r="S3" s="14">
        <v>120.0</v>
      </c>
      <c r="T3" s="14">
        <v>80.0</v>
      </c>
      <c r="U3" s="14" t="s">
        <v>97</v>
      </c>
      <c r="V3" s="14" t="s">
        <v>71</v>
      </c>
      <c r="W3" s="14"/>
      <c r="X3" s="14"/>
      <c r="Y3" s="14" t="s">
        <v>72</v>
      </c>
      <c r="Z3" s="14">
        <v>3.0</v>
      </c>
      <c r="AA3" s="14" t="s">
        <v>73</v>
      </c>
      <c r="AB3" s="14" t="s">
        <v>99</v>
      </c>
      <c r="AC3" s="14"/>
      <c r="AD3" s="14">
        <v>2.0</v>
      </c>
      <c r="AE3" s="14">
        <v>2.2</v>
      </c>
      <c r="AF3" s="14" t="s">
        <v>75</v>
      </c>
      <c r="AG3" s="14"/>
      <c r="AH3" s="14" t="s">
        <v>76</v>
      </c>
      <c r="AI3" s="14" t="s">
        <v>76</v>
      </c>
      <c r="AJ3" s="14" t="s">
        <v>77</v>
      </c>
      <c r="AK3" s="14">
        <v>40.0</v>
      </c>
      <c r="AL3" s="15" t="s">
        <v>78</v>
      </c>
      <c r="AM3" s="18">
        <v>42948.0</v>
      </c>
      <c r="AN3" s="19">
        <v>42977.0</v>
      </c>
      <c r="AO3" s="20">
        <f t="shared" si="1"/>
        <v>29</v>
      </c>
      <c r="AP3" s="21">
        <v>42978.0</v>
      </c>
      <c r="AQ3" s="14">
        <f t="shared" si="2"/>
        <v>1</v>
      </c>
      <c r="AR3" s="14" t="s">
        <v>83</v>
      </c>
      <c r="AS3" s="14" t="s">
        <v>101</v>
      </c>
      <c r="AT3" s="22">
        <v>43216.0</v>
      </c>
      <c r="AU3" s="26">
        <v>43788.0</v>
      </c>
      <c r="AV3" s="23">
        <f t="shared" si="3"/>
        <v>811</v>
      </c>
      <c r="AW3" s="23"/>
      <c r="AX3" s="14" t="s">
        <v>89</v>
      </c>
      <c r="AY3" s="24"/>
      <c r="AZ3" s="23" t="s">
        <v>91</v>
      </c>
      <c r="BA3" s="23"/>
      <c r="BB3" s="23">
        <v>3.0</v>
      </c>
      <c r="BC3" s="23">
        <v>3.0</v>
      </c>
      <c r="BD3" s="23">
        <v>3.0</v>
      </c>
      <c r="BE3" s="23">
        <v>4.0</v>
      </c>
      <c r="BF3" s="25"/>
      <c r="BG3" s="25"/>
      <c r="BH3" s="14" t="s">
        <v>104</v>
      </c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</row>
    <row r="4" ht="12.75" customHeight="1">
      <c r="A4" s="27">
        <v>3.0</v>
      </c>
      <c r="B4" s="17" t="s">
        <v>68</v>
      </c>
      <c r="C4" s="27">
        <v>44.0</v>
      </c>
      <c r="D4" s="27">
        <v>29.02</v>
      </c>
      <c r="E4" s="28" t="s">
        <v>108</v>
      </c>
      <c r="F4" s="27"/>
      <c r="G4" s="27"/>
      <c r="H4" s="27" t="s">
        <v>64</v>
      </c>
      <c r="I4" s="27">
        <v>40.0</v>
      </c>
      <c r="J4" s="27" t="s">
        <v>111</v>
      </c>
      <c r="K4" s="27"/>
      <c r="L4" s="27" t="s">
        <v>112</v>
      </c>
      <c r="M4" s="27" t="s">
        <v>67</v>
      </c>
      <c r="N4" s="27">
        <v>3.0</v>
      </c>
      <c r="O4" s="27">
        <v>2.6</v>
      </c>
      <c r="P4" s="27">
        <v>17.0</v>
      </c>
      <c r="Q4" s="27">
        <v>9.0</v>
      </c>
      <c r="R4" s="27" t="s">
        <v>69</v>
      </c>
      <c r="S4" s="27">
        <v>120.0</v>
      </c>
      <c r="T4" s="27">
        <v>350.0</v>
      </c>
      <c r="U4" s="27" t="s">
        <v>97</v>
      </c>
      <c r="V4" s="27" t="s">
        <v>71</v>
      </c>
      <c r="W4" s="27"/>
      <c r="X4" s="27"/>
      <c r="Y4" s="27" t="s">
        <v>72</v>
      </c>
      <c r="Z4" s="27">
        <v>2.0</v>
      </c>
      <c r="AA4" s="27" t="s">
        <v>114</v>
      </c>
      <c r="AB4" s="27" t="s">
        <v>74</v>
      </c>
      <c r="AC4" s="27">
        <v>3.0</v>
      </c>
      <c r="AD4" s="27">
        <v>3.0</v>
      </c>
      <c r="AE4" s="27">
        <v>6.0</v>
      </c>
      <c r="AF4" s="27" t="s">
        <v>75</v>
      </c>
      <c r="AG4" s="27"/>
      <c r="AH4" s="27" t="s">
        <v>77</v>
      </c>
      <c r="AI4" s="27" t="s">
        <v>77</v>
      </c>
      <c r="AJ4" s="27" t="s">
        <v>76</v>
      </c>
      <c r="AK4" s="27">
        <v>10.0</v>
      </c>
      <c r="AL4" s="17" t="s">
        <v>116</v>
      </c>
      <c r="AM4" s="29">
        <v>42851.0</v>
      </c>
      <c r="AN4" s="30">
        <v>42998.0</v>
      </c>
      <c r="AO4" s="20"/>
      <c r="AP4" s="31">
        <v>42999.0</v>
      </c>
      <c r="AQ4" s="32">
        <f t="shared" si="2"/>
        <v>1</v>
      </c>
      <c r="AR4" s="27" t="s">
        <v>83</v>
      </c>
      <c r="AS4" s="27" t="s">
        <v>101</v>
      </c>
      <c r="AT4" s="33">
        <v>43082.0</v>
      </c>
      <c r="AU4" s="29">
        <v>43362.0</v>
      </c>
      <c r="AV4" s="34">
        <f t="shared" si="3"/>
        <v>364</v>
      </c>
      <c r="AW4" s="35"/>
      <c r="AX4" s="35" t="s">
        <v>121</v>
      </c>
      <c r="AY4" s="36">
        <v>43362.0</v>
      </c>
      <c r="AZ4" s="35" t="s">
        <v>123</v>
      </c>
      <c r="BA4" s="35"/>
      <c r="BB4" s="35"/>
      <c r="BC4" s="35"/>
      <c r="BD4" s="35"/>
      <c r="BE4" s="35"/>
      <c r="BF4" s="37"/>
      <c r="BG4" s="37"/>
      <c r="BH4" s="27" t="s">
        <v>125</v>
      </c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</row>
    <row r="5" ht="12.75" customHeight="1">
      <c r="A5" s="27">
        <v>4.0</v>
      </c>
      <c r="B5" s="17" t="s">
        <v>79</v>
      </c>
      <c r="C5" s="27">
        <v>39.0</v>
      </c>
      <c r="D5" s="27">
        <v>27.14</v>
      </c>
      <c r="E5" s="28" t="s">
        <v>108</v>
      </c>
      <c r="F5" s="27" t="s">
        <v>83</v>
      </c>
      <c r="G5" s="27"/>
      <c r="H5" s="27" t="s">
        <v>127</v>
      </c>
      <c r="I5" s="27">
        <v>38.0</v>
      </c>
      <c r="J5" s="27" t="s">
        <v>65</v>
      </c>
      <c r="K5" s="27" t="s">
        <v>129</v>
      </c>
      <c r="L5" s="27" t="s">
        <v>66</v>
      </c>
      <c r="M5" s="27" t="s">
        <v>67</v>
      </c>
      <c r="N5" s="27">
        <v>4.9</v>
      </c>
      <c r="O5" s="27">
        <v>2.8</v>
      </c>
      <c r="P5" s="27">
        <v>11.0</v>
      </c>
      <c r="Q5" s="27">
        <v>6.0</v>
      </c>
      <c r="R5" s="27" t="s">
        <v>69</v>
      </c>
      <c r="S5" s="27">
        <v>180.0</v>
      </c>
      <c r="T5" s="27">
        <v>263.5</v>
      </c>
      <c r="U5" s="27" t="s">
        <v>70</v>
      </c>
      <c r="V5" s="27" t="s">
        <v>71</v>
      </c>
      <c r="W5" s="27"/>
      <c r="X5" s="27"/>
      <c r="Y5" s="27" t="s">
        <v>72</v>
      </c>
      <c r="Z5" s="27">
        <v>3.0</v>
      </c>
      <c r="AA5" s="27" t="s">
        <v>131</v>
      </c>
      <c r="AB5" s="27" t="s">
        <v>132</v>
      </c>
      <c r="AC5" s="27">
        <v>1.0</v>
      </c>
      <c r="AD5" s="27" t="s">
        <v>134</v>
      </c>
      <c r="AE5" s="27">
        <v>0.5</v>
      </c>
      <c r="AF5" s="27" t="s">
        <v>75</v>
      </c>
      <c r="AG5" s="27"/>
      <c r="AH5" s="27" t="s">
        <v>77</v>
      </c>
      <c r="AI5" s="27" t="s">
        <v>77</v>
      </c>
      <c r="AJ5" s="27" t="s">
        <v>77</v>
      </c>
      <c r="AK5" s="27">
        <v>40.0</v>
      </c>
      <c r="AL5" s="17" t="s">
        <v>135</v>
      </c>
      <c r="AM5" s="29">
        <v>42799.0</v>
      </c>
      <c r="AN5" s="30">
        <v>43073.0</v>
      </c>
      <c r="AO5" s="20"/>
      <c r="AP5" s="31">
        <v>43074.0</v>
      </c>
      <c r="AQ5" s="32">
        <f t="shared" si="2"/>
        <v>1</v>
      </c>
      <c r="AR5" s="27" t="s">
        <v>83</v>
      </c>
      <c r="AS5" s="27" t="s">
        <v>84</v>
      </c>
      <c r="AT5" s="33">
        <v>43131.0</v>
      </c>
      <c r="AU5" s="29">
        <v>43761.0</v>
      </c>
      <c r="AV5" s="34">
        <f t="shared" si="3"/>
        <v>688</v>
      </c>
      <c r="AW5" s="35"/>
      <c r="AX5" s="35" t="s">
        <v>121</v>
      </c>
      <c r="AY5" s="36">
        <v>43710.0</v>
      </c>
      <c r="AZ5" s="35" t="s">
        <v>91</v>
      </c>
      <c r="BA5" s="35"/>
      <c r="BB5" s="35"/>
      <c r="BC5" s="35"/>
      <c r="BD5" s="35"/>
      <c r="BE5" s="35"/>
      <c r="BF5" s="37"/>
      <c r="BG5" s="37"/>
      <c r="BH5" s="27" t="s">
        <v>136</v>
      </c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</row>
    <row r="6" ht="12.75" customHeight="1">
      <c r="A6" s="14">
        <v>5.0</v>
      </c>
      <c r="B6" s="15" t="s">
        <v>80</v>
      </c>
      <c r="C6" s="14">
        <v>38.0</v>
      </c>
      <c r="D6" s="14">
        <v>25.43</v>
      </c>
      <c r="E6" s="15" t="s">
        <v>62</v>
      </c>
      <c r="F6" s="14"/>
      <c r="G6" s="14"/>
      <c r="H6" s="14" t="s">
        <v>64</v>
      </c>
      <c r="I6" s="14">
        <v>36.0</v>
      </c>
      <c r="J6" s="14" t="s">
        <v>65</v>
      </c>
      <c r="K6" s="14"/>
      <c r="L6" s="14" t="s">
        <v>66</v>
      </c>
      <c r="M6" s="14" t="s">
        <v>137</v>
      </c>
      <c r="N6" s="14">
        <v>3.0</v>
      </c>
      <c r="O6" s="14">
        <v>2.0</v>
      </c>
      <c r="P6" s="14"/>
      <c r="Q6" s="14"/>
      <c r="R6" s="14" t="s">
        <v>69</v>
      </c>
      <c r="S6" s="14">
        <v>210.0</v>
      </c>
      <c r="T6" s="14">
        <v>175.0</v>
      </c>
      <c r="U6" s="14" t="s">
        <v>70</v>
      </c>
      <c r="V6" s="14" t="s">
        <v>71</v>
      </c>
      <c r="W6" s="14"/>
      <c r="X6" s="14"/>
      <c r="Y6" s="14" t="s">
        <v>72</v>
      </c>
      <c r="Z6" s="14">
        <v>2.0</v>
      </c>
      <c r="AA6" s="14" t="s">
        <v>73</v>
      </c>
      <c r="AB6" s="14" t="s">
        <v>138</v>
      </c>
      <c r="AC6" s="14">
        <v>2.0</v>
      </c>
      <c r="AD6" s="14">
        <v>5.0</v>
      </c>
      <c r="AE6" s="14">
        <v>2.0</v>
      </c>
      <c r="AF6" s="40" t="s">
        <v>139</v>
      </c>
      <c r="AG6" s="14" t="s">
        <v>140</v>
      </c>
      <c r="AH6" s="14" t="s">
        <v>76</v>
      </c>
      <c r="AI6" s="14" t="s">
        <v>76</v>
      </c>
      <c r="AJ6" s="14" t="s">
        <v>77</v>
      </c>
      <c r="AK6" s="14">
        <v>10.0</v>
      </c>
      <c r="AL6" s="15" t="s">
        <v>141</v>
      </c>
      <c r="AM6" s="18">
        <v>43060.0</v>
      </c>
      <c r="AN6" s="19">
        <v>43082.0</v>
      </c>
      <c r="AO6" s="20">
        <f>AN6-AM6</f>
        <v>22</v>
      </c>
      <c r="AP6" s="21">
        <v>43083.0</v>
      </c>
      <c r="AQ6" s="14">
        <f t="shared" si="2"/>
        <v>1</v>
      </c>
      <c r="AR6" s="14" t="s">
        <v>83</v>
      </c>
      <c r="AS6" s="14" t="s">
        <v>84</v>
      </c>
      <c r="AT6" s="22">
        <v>43258.0</v>
      </c>
      <c r="AU6" s="18">
        <v>43725.0</v>
      </c>
      <c r="AV6" s="23">
        <f t="shared" si="3"/>
        <v>643</v>
      </c>
      <c r="AW6" s="23"/>
      <c r="AX6" s="23" t="s">
        <v>89</v>
      </c>
      <c r="AY6" s="24"/>
      <c r="AZ6" s="23" t="s">
        <v>91</v>
      </c>
      <c r="BA6" s="23"/>
      <c r="BB6" s="23">
        <v>3.0</v>
      </c>
      <c r="BC6" s="23">
        <v>4.0</v>
      </c>
      <c r="BD6" s="23">
        <v>3.0</v>
      </c>
      <c r="BE6" s="23">
        <v>4.0</v>
      </c>
      <c r="BF6" s="25"/>
      <c r="BG6" s="25"/>
      <c r="BH6" s="14" t="s">
        <v>142</v>
      </c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ht="12.75" customHeight="1">
      <c r="A7" s="27">
        <v>6.0</v>
      </c>
      <c r="B7" s="17" t="s">
        <v>81</v>
      </c>
      <c r="C7" s="27">
        <v>36.0</v>
      </c>
      <c r="D7" s="27">
        <v>32.0</v>
      </c>
      <c r="E7" s="28" t="s">
        <v>108</v>
      </c>
      <c r="F7" s="27"/>
      <c r="G7" s="27"/>
      <c r="H7" s="27" t="s">
        <v>64</v>
      </c>
      <c r="I7" s="27">
        <v>36.0</v>
      </c>
      <c r="J7" s="27" t="s">
        <v>111</v>
      </c>
      <c r="K7" s="27"/>
      <c r="L7" s="27" t="s">
        <v>66</v>
      </c>
      <c r="M7" s="27" t="s">
        <v>67</v>
      </c>
      <c r="N7" s="27">
        <v>1.3</v>
      </c>
      <c r="O7" s="27">
        <v>0.8</v>
      </c>
      <c r="P7" s="27">
        <v>17.0</v>
      </c>
      <c r="Q7" s="27">
        <v>12.0</v>
      </c>
      <c r="R7" s="27" t="s">
        <v>69</v>
      </c>
      <c r="S7" s="27">
        <v>180.0</v>
      </c>
      <c r="T7" s="27">
        <v>330.0</v>
      </c>
      <c r="U7" s="27" t="s">
        <v>70</v>
      </c>
      <c r="V7" s="27" t="s">
        <v>71</v>
      </c>
      <c r="W7" s="27"/>
      <c r="X7" s="27"/>
      <c r="Y7" s="27" t="s">
        <v>72</v>
      </c>
      <c r="Z7" s="27">
        <v>3.0</v>
      </c>
      <c r="AA7" s="27" t="s">
        <v>143</v>
      </c>
      <c r="AB7" s="27" t="s">
        <v>138</v>
      </c>
      <c r="AC7" s="27">
        <v>1.0</v>
      </c>
      <c r="AD7" s="27">
        <v>1.0</v>
      </c>
      <c r="AE7" s="27">
        <v>0.9</v>
      </c>
      <c r="AF7" s="27" t="s">
        <v>75</v>
      </c>
      <c r="AG7" s="27"/>
      <c r="AH7" s="27" t="s">
        <v>77</v>
      </c>
      <c r="AI7" s="27" t="s">
        <v>77</v>
      </c>
      <c r="AJ7" s="27" t="s">
        <v>77</v>
      </c>
      <c r="AK7" s="27">
        <v>90.0</v>
      </c>
      <c r="AL7" s="17" t="s">
        <v>135</v>
      </c>
      <c r="AM7" s="29">
        <v>42922.0</v>
      </c>
      <c r="AN7" s="30">
        <v>43084.0</v>
      </c>
      <c r="AO7" s="20"/>
      <c r="AP7" s="31">
        <v>43085.0</v>
      </c>
      <c r="AQ7" s="32">
        <f t="shared" si="2"/>
        <v>1</v>
      </c>
      <c r="AR7" s="27" t="s">
        <v>83</v>
      </c>
      <c r="AS7" s="27" t="s">
        <v>84</v>
      </c>
      <c r="AT7" s="33">
        <v>43154.0</v>
      </c>
      <c r="AU7" s="29">
        <v>43670.0</v>
      </c>
      <c r="AV7" s="34">
        <f t="shared" si="3"/>
        <v>586</v>
      </c>
      <c r="AW7" s="35"/>
      <c r="AX7" s="35" t="s">
        <v>89</v>
      </c>
      <c r="AY7" s="36"/>
      <c r="AZ7" s="35" t="s">
        <v>91</v>
      </c>
      <c r="BA7" s="35"/>
      <c r="BB7" s="35">
        <v>3.0</v>
      </c>
      <c r="BC7" s="35">
        <v>4.0</v>
      </c>
      <c r="BD7" s="35">
        <v>4.0</v>
      </c>
      <c r="BE7" s="35">
        <v>4.0</v>
      </c>
      <c r="BF7" s="37"/>
      <c r="BG7" s="3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ht="12.75" customHeight="1">
      <c r="A8" s="27">
        <v>7.0</v>
      </c>
      <c r="B8" s="17" t="s">
        <v>82</v>
      </c>
      <c r="C8" s="27">
        <v>47.0</v>
      </c>
      <c r="D8" s="27">
        <v>22.88</v>
      </c>
      <c r="E8" s="28" t="s">
        <v>108</v>
      </c>
      <c r="F8" s="27"/>
      <c r="G8" s="27"/>
      <c r="H8" s="27" t="s">
        <v>127</v>
      </c>
      <c r="I8" s="27">
        <v>30.0</v>
      </c>
      <c r="J8" s="27" t="s">
        <v>94</v>
      </c>
      <c r="K8" s="27"/>
      <c r="L8" s="27" t="s">
        <v>66</v>
      </c>
      <c r="M8" s="27" t="s">
        <v>67</v>
      </c>
      <c r="N8" s="27">
        <v>2.0</v>
      </c>
      <c r="O8" s="27">
        <v>1.4</v>
      </c>
      <c r="P8" s="27">
        <v>14.0</v>
      </c>
      <c r="Q8" s="27">
        <v>8.0</v>
      </c>
      <c r="R8" s="27" t="s">
        <v>69</v>
      </c>
      <c r="S8" s="27">
        <v>150.0</v>
      </c>
      <c r="T8" s="27">
        <v>109.8</v>
      </c>
      <c r="U8" s="27" t="s">
        <v>97</v>
      </c>
      <c r="V8" s="27" t="s">
        <v>71</v>
      </c>
      <c r="W8" s="27"/>
      <c r="X8" s="27"/>
      <c r="Y8" s="27" t="s">
        <v>72</v>
      </c>
      <c r="Z8" s="27">
        <v>2.0</v>
      </c>
      <c r="AA8" s="27" t="s">
        <v>73</v>
      </c>
      <c r="AB8" s="27" t="s">
        <v>145</v>
      </c>
      <c r="AC8" s="27">
        <v>2.0</v>
      </c>
      <c r="AD8" s="27">
        <v>2.0</v>
      </c>
      <c r="AE8" s="27">
        <v>3.2</v>
      </c>
      <c r="AF8" s="46" t="s">
        <v>146</v>
      </c>
      <c r="AG8" s="27" t="s">
        <v>140</v>
      </c>
      <c r="AH8" s="27" t="s">
        <v>76</v>
      </c>
      <c r="AI8" s="27" t="s">
        <v>76</v>
      </c>
      <c r="AJ8" s="27" t="s">
        <v>77</v>
      </c>
      <c r="AK8" s="27">
        <v>30.0</v>
      </c>
      <c r="AL8" s="15" t="s">
        <v>78</v>
      </c>
      <c r="AM8" s="29">
        <v>42908.0</v>
      </c>
      <c r="AN8" s="30">
        <v>43110.0</v>
      </c>
      <c r="AO8" s="20"/>
      <c r="AP8" s="31">
        <v>43111.0</v>
      </c>
      <c r="AQ8" s="32">
        <f t="shared" si="2"/>
        <v>1</v>
      </c>
      <c r="AR8" s="27" t="s">
        <v>83</v>
      </c>
      <c r="AS8" s="27" t="s">
        <v>84</v>
      </c>
      <c r="AT8" s="33">
        <v>43175.0</v>
      </c>
      <c r="AU8" s="29">
        <v>43677.0</v>
      </c>
      <c r="AV8" s="34">
        <f t="shared" si="3"/>
        <v>567</v>
      </c>
      <c r="AW8" s="35"/>
      <c r="AX8" s="35" t="s">
        <v>89</v>
      </c>
      <c r="AY8" s="36"/>
      <c r="AZ8" s="35" t="s">
        <v>91</v>
      </c>
      <c r="BA8" s="35"/>
      <c r="BB8" s="35">
        <v>3.0</v>
      </c>
      <c r="BC8" s="35">
        <v>4.0</v>
      </c>
      <c r="BD8" s="35">
        <v>4.0</v>
      </c>
      <c r="BE8" s="35">
        <v>4.0</v>
      </c>
      <c r="BF8" s="37"/>
      <c r="BG8" s="37"/>
      <c r="BH8" s="27" t="s">
        <v>142</v>
      </c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ht="12.75" customHeight="1">
      <c r="A9" s="14">
        <v>8.0</v>
      </c>
      <c r="B9" s="15" t="s">
        <v>85</v>
      </c>
      <c r="C9" s="14">
        <v>46.0</v>
      </c>
      <c r="D9" s="14">
        <v>16.36</v>
      </c>
      <c r="E9" s="15" t="s">
        <v>62</v>
      </c>
      <c r="F9" s="14"/>
      <c r="G9" s="14"/>
      <c r="H9" s="14" t="s">
        <v>64</v>
      </c>
      <c r="I9" s="14"/>
      <c r="J9" s="14"/>
      <c r="K9" s="14"/>
      <c r="L9" s="14" t="s">
        <v>112</v>
      </c>
      <c r="M9" s="14" t="s">
        <v>67</v>
      </c>
      <c r="N9" s="14">
        <v>2.0</v>
      </c>
      <c r="O9" s="14">
        <v>2.0</v>
      </c>
      <c r="P9" s="14"/>
      <c r="Q9" s="14"/>
      <c r="R9" s="14" t="s">
        <v>149</v>
      </c>
      <c r="S9" s="14">
        <v>150.0</v>
      </c>
      <c r="T9" s="14">
        <v>46.0</v>
      </c>
      <c r="U9" s="14" t="s">
        <v>70</v>
      </c>
      <c r="V9" s="14" t="s">
        <v>71</v>
      </c>
      <c r="W9" s="14"/>
      <c r="X9" s="14"/>
      <c r="Y9" s="14" t="s">
        <v>150</v>
      </c>
      <c r="Z9" s="14">
        <v>2.0</v>
      </c>
      <c r="AA9" s="14" t="s">
        <v>151</v>
      </c>
      <c r="AB9" s="14" t="s">
        <v>152</v>
      </c>
      <c r="AC9" s="14">
        <v>1.0</v>
      </c>
      <c r="AD9" s="14">
        <v>2.0</v>
      </c>
      <c r="AE9" s="14">
        <v>1.6</v>
      </c>
      <c r="AF9" s="40" t="s">
        <v>153</v>
      </c>
      <c r="AG9" s="14" t="s">
        <v>154</v>
      </c>
      <c r="AH9" s="14" t="s">
        <v>76</v>
      </c>
      <c r="AI9" s="14" t="s">
        <v>76</v>
      </c>
      <c r="AJ9" s="14" t="s">
        <v>77</v>
      </c>
      <c r="AK9" s="14">
        <v>10.0</v>
      </c>
      <c r="AL9" s="15" t="s">
        <v>141</v>
      </c>
      <c r="AM9" s="18">
        <v>42838.0</v>
      </c>
      <c r="AN9" s="19">
        <v>42865.0</v>
      </c>
      <c r="AO9" s="20">
        <f t="shared" ref="AO9:AO10" si="4">AN9-AM9</f>
        <v>27</v>
      </c>
      <c r="AP9" s="21">
        <v>42866.0</v>
      </c>
      <c r="AQ9" s="14">
        <f t="shared" si="2"/>
        <v>1</v>
      </c>
      <c r="AR9" s="14" t="s">
        <v>101</v>
      </c>
      <c r="AS9" s="14"/>
      <c r="AT9" s="22"/>
      <c r="AU9" s="18">
        <v>43634.0</v>
      </c>
      <c r="AV9" s="23">
        <f t="shared" si="3"/>
        <v>769</v>
      </c>
      <c r="AW9" s="23"/>
      <c r="AX9" s="23" t="s">
        <v>89</v>
      </c>
      <c r="AY9" s="24"/>
      <c r="AZ9" s="23" t="s">
        <v>91</v>
      </c>
      <c r="BA9" s="23"/>
      <c r="BB9" s="23">
        <v>3.0</v>
      </c>
      <c r="BC9" s="23">
        <v>3.0</v>
      </c>
      <c r="BD9" s="23">
        <v>3.0</v>
      </c>
      <c r="BE9" s="23">
        <v>2.0</v>
      </c>
      <c r="BF9" s="25"/>
      <c r="BG9" s="25"/>
      <c r="BH9" s="14" t="s">
        <v>155</v>
      </c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</row>
    <row r="10" ht="12.75" customHeight="1">
      <c r="A10" s="14">
        <v>9.0</v>
      </c>
      <c r="B10" s="15" t="s">
        <v>86</v>
      </c>
      <c r="C10" s="14">
        <v>53.0</v>
      </c>
      <c r="D10" s="14">
        <v>25.19</v>
      </c>
      <c r="E10" s="15" t="s">
        <v>62</v>
      </c>
      <c r="F10" s="14"/>
      <c r="G10" s="14"/>
      <c r="H10" s="14" t="s">
        <v>127</v>
      </c>
      <c r="I10" s="14">
        <v>36.0</v>
      </c>
      <c r="J10" s="14" t="s">
        <v>65</v>
      </c>
      <c r="K10" s="14"/>
      <c r="L10" s="14" t="s">
        <v>112</v>
      </c>
      <c r="M10" s="14" t="s">
        <v>67</v>
      </c>
      <c r="N10" s="14">
        <v>1.7</v>
      </c>
      <c r="O10" s="14">
        <v>1.6</v>
      </c>
      <c r="P10" s="14">
        <v>12.0</v>
      </c>
      <c r="Q10" s="14">
        <v>8.0</v>
      </c>
      <c r="R10" s="14" t="s">
        <v>149</v>
      </c>
      <c r="S10" s="14">
        <v>190.0</v>
      </c>
      <c r="T10" s="14">
        <v>112.0</v>
      </c>
      <c r="U10" s="14" t="s">
        <v>70</v>
      </c>
      <c r="V10" s="14" t="s">
        <v>71</v>
      </c>
      <c r="W10" s="14"/>
      <c r="X10" s="14"/>
      <c r="Y10" s="14" t="s">
        <v>72</v>
      </c>
      <c r="Z10" s="14">
        <v>2.0</v>
      </c>
      <c r="AA10" s="14" t="s">
        <v>73</v>
      </c>
      <c r="AB10" s="14" t="s">
        <v>152</v>
      </c>
      <c r="AC10" s="14">
        <v>2.0</v>
      </c>
      <c r="AD10" s="14">
        <v>4.0</v>
      </c>
      <c r="AE10" s="14">
        <v>4.0</v>
      </c>
      <c r="AF10" s="14" t="s">
        <v>75</v>
      </c>
      <c r="AG10" s="14"/>
      <c r="AH10" s="14" t="s">
        <v>76</v>
      </c>
      <c r="AI10" s="14" t="s">
        <v>76</v>
      </c>
      <c r="AJ10" s="14" t="s">
        <v>77</v>
      </c>
      <c r="AK10" s="14">
        <v>15.0</v>
      </c>
      <c r="AL10" s="15" t="s">
        <v>141</v>
      </c>
      <c r="AM10" s="18">
        <v>43108.0</v>
      </c>
      <c r="AN10" s="19">
        <v>43150.0</v>
      </c>
      <c r="AO10" s="20">
        <f t="shared" si="4"/>
        <v>42</v>
      </c>
      <c r="AP10" s="21">
        <v>43151.0</v>
      </c>
      <c r="AQ10" s="14">
        <f t="shared" si="2"/>
        <v>1</v>
      </c>
      <c r="AR10" s="14" t="s">
        <v>83</v>
      </c>
      <c r="AS10" s="14" t="s">
        <v>101</v>
      </c>
      <c r="AT10" s="22">
        <v>43202.0</v>
      </c>
      <c r="AU10" s="18">
        <v>43753.0</v>
      </c>
      <c r="AV10" s="23">
        <f t="shared" si="3"/>
        <v>603</v>
      </c>
      <c r="AW10" s="23"/>
      <c r="AX10" s="23" t="s">
        <v>89</v>
      </c>
      <c r="AY10" s="24"/>
      <c r="AZ10" s="23" t="s">
        <v>91</v>
      </c>
      <c r="BA10" s="23"/>
      <c r="BB10" s="23"/>
      <c r="BC10" s="23"/>
      <c r="BD10" s="23"/>
      <c r="BE10" s="23"/>
      <c r="BF10" s="25"/>
      <c r="BG10" s="25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</row>
    <row r="11" ht="15.0" customHeight="1">
      <c r="A11" s="27">
        <v>10.0</v>
      </c>
      <c r="B11" s="17" t="s">
        <v>87</v>
      </c>
      <c r="C11" s="27">
        <v>39.0</v>
      </c>
      <c r="D11" s="27">
        <v>38.82</v>
      </c>
      <c r="E11" s="28" t="s">
        <v>108</v>
      </c>
      <c r="F11" s="27"/>
      <c r="G11" s="27"/>
      <c r="H11" s="27" t="s">
        <v>64</v>
      </c>
      <c r="I11" s="27">
        <v>40.0</v>
      </c>
      <c r="J11" s="27" t="s">
        <v>111</v>
      </c>
      <c r="K11" s="27"/>
      <c r="L11" s="27" t="s">
        <v>112</v>
      </c>
      <c r="M11" s="27" t="s">
        <v>67</v>
      </c>
      <c r="N11" s="27">
        <v>0.0</v>
      </c>
      <c r="O11" s="27">
        <v>0.0</v>
      </c>
      <c r="P11" s="27">
        <v>17.0</v>
      </c>
      <c r="Q11" s="27">
        <v>10.0</v>
      </c>
      <c r="R11" s="27" t="s">
        <v>69</v>
      </c>
      <c r="S11" s="27">
        <v>180.0</v>
      </c>
      <c r="T11" s="27">
        <v>287.0</v>
      </c>
      <c r="U11" s="27" t="s">
        <v>70</v>
      </c>
      <c r="V11" s="27" t="s">
        <v>71</v>
      </c>
      <c r="W11" s="27"/>
      <c r="X11" s="27"/>
      <c r="Y11" s="27" t="s">
        <v>72</v>
      </c>
      <c r="Z11" s="27">
        <v>3.0</v>
      </c>
      <c r="AA11" s="27" t="s">
        <v>131</v>
      </c>
      <c r="AB11" s="27" t="s">
        <v>138</v>
      </c>
      <c r="AC11" s="27">
        <v>1.0</v>
      </c>
      <c r="AD11" s="27" t="s">
        <v>158</v>
      </c>
      <c r="AE11" s="27">
        <v>0.3</v>
      </c>
      <c r="AF11" s="27" t="s">
        <v>75</v>
      </c>
      <c r="AG11" s="27"/>
      <c r="AH11" s="27" t="s">
        <v>76</v>
      </c>
      <c r="AI11" s="27" t="s">
        <v>77</v>
      </c>
      <c r="AJ11" s="27" t="s">
        <v>76</v>
      </c>
      <c r="AK11" s="27">
        <v>60.0</v>
      </c>
      <c r="AL11" s="15" t="s">
        <v>78</v>
      </c>
      <c r="AM11" s="29">
        <v>42958.0</v>
      </c>
      <c r="AN11" s="30">
        <v>43152.0</v>
      </c>
      <c r="AO11" s="20"/>
      <c r="AP11" s="31">
        <v>43153.0</v>
      </c>
      <c r="AQ11" s="32">
        <f t="shared" si="2"/>
        <v>1</v>
      </c>
      <c r="AR11" s="27" t="s">
        <v>83</v>
      </c>
      <c r="AS11" s="27" t="s">
        <v>84</v>
      </c>
      <c r="AT11" s="33">
        <v>43217.0</v>
      </c>
      <c r="AU11" s="29">
        <v>43761.0</v>
      </c>
      <c r="AV11" s="34">
        <f t="shared" si="3"/>
        <v>609</v>
      </c>
      <c r="AW11" s="35"/>
      <c r="AX11" s="35" t="s">
        <v>121</v>
      </c>
      <c r="AY11" s="36">
        <v>43692.0</v>
      </c>
      <c r="AZ11" s="35" t="s">
        <v>91</v>
      </c>
      <c r="BA11" s="35"/>
      <c r="BB11" s="35">
        <v>3.0</v>
      </c>
      <c r="BC11" s="35">
        <v>4.0</v>
      </c>
      <c r="BD11" s="35">
        <v>4.0</v>
      </c>
      <c r="BE11" s="35">
        <v>3.0</v>
      </c>
      <c r="BF11" s="37"/>
      <c r="BG11" s="37"/>
      <c r="BH11" s="27" t="s">
        <v>159</v>
      </c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</row>
    <row r="12" ht="12.75" customHeight="1">
      <c r="A12" s="27">
        <v>11.0</v>
      </c>
      <c r="B12" s="17" t="s">
        <v>88</v>
      </c>
      <c r="C12" s="27">
        <v>43.0</v>
      </c>
      <c r="D12" s="27">
        <v>22.25</v>
      </c>
      <c r="E12" s="28" t="s">
        <v>108</v>
      </c>
      <c r="F12" s="27" t="s">
        <v>83</v>
      </c>
      <c r="G12" s="27"/>
      <c r="H12" s="27" t="s">
        <v>161</v>
      </c>
      <c r="I12" s="27"/>
      <c r="J12" s="27"/>
      <c r="K12" s="27"/>
      <c r="L12" s="27" t="s">
        <v>112</v>
      </c>
      <c r="M12" s="27" t="s">
        <v>67</v>
      </c>
      <c r="N12" s="27">
        <v>0.0</v>
      </c>
      <c r="O12" s="27">
        <v>0.0</v>
      </c>
      <c r="P12" s="27"/>
      <c r="Q12" s="27"/>
      <c r="R12" s="27" t="s">
        <v>69</v>
      </c>
      <c r="S12" s="27">
        <v>150.0</v>
      </c>
      <c r="T12" s="27">
        <v>136.0</v>
      </c>
      <c r="U12" s="27" t="s">
        <v>70</v>
      </c>
      <c r="V12" s="27" t="s">
        <v>71</v>
      </c>
      <c r="W12" s="27"/>
      <c r="X12" s="27"/>
      <c r="Y12" s="27" t="s">
        <v>72</v>
      </c>
      <c r="Z12" s="27">
        <v>2.0</v>
      </c>
      <c r="AA12" s="27" t="s">
        <v>162</v>
      </c>
      <c r="AB12" s="27" t="s">
        <v>138</v>
      </c>
      <c r="AC12" s="27">
        <v>1.0</v>
      </c>
      <c r="AD12" s="27" t="s">
        <v>158</v>
      </c>
      <c r="AE12" s="27">
        <v>4.8</v>
      </c>
      <c r="AF12" s="27" t="s">
        <v>75</v>
      </c>
      <c r="AG12" s="27"/>
      <c r="AH12" s="27" t="s">
        <v>77</v>
      </c>
      <c r="AI12" s="27" t="s">
        <v>77</v>
      </c>
      <c r="AJ12" s="27" t="s">
        <v>77</v>
      </c>
      <c r="AK12" s="27">
        <v>50.0</v>
      </c>
      <c r="AL12" s="17" t="s">
        <v>135</v>
      </c>
      <c r="AM12" s="29">
        <v>42704.0</v>
      </c>
      <c r="AN12" s="30">
        <v>42879.0</v>
      </c>
      <c r="AO12" s="20"/>
      <c r="AP12" s="31">
        <v>42880.0</v>
      </c>
      <c r="AQ12" s="32">
        <f t="shared" si="2"/>
        <v>1</v>
      </c>
      <c r="AR12" s="27" t="s">
        <v>83</v>
      </c>
      <c r="AS12" s="27" t="s">
        <v>101</v>
      </c>
      <c r="AT12" s="33">
        <v>42956.0</v>
      </c>
      <c r="AU12" s="29">
        <v>42991.0</v>
      </c>
      <c r="AV12" s="34">
        <f t="shared" si="3"/>
        <v>112</v>
      </c>
      <c r="AW12" s="35"/>
      <c r="AX12" s="35" t="s">
        <v>163</v>
      </c>
      <c r="AY12" s="36">
        <v>42991.0</v>
      </c>
      <c r="AZ12" s="35" t="s">
        <v>164</v>
      </c>
      <c r="BA12" s="35"/>
      <c r="BB12" s="35"/>
      <c r="BC12" s="35"/>
      <c r="BD12" s="35"/>
      <c r="BE12" s="35"/>
      <c r="BF12" s="37"/>
      <c r="BG12" s="37"/>
      <c r="BH12" s="27" t="s">
        <v>165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</row>
    <row r="13" ht="12.75" customHeight="1">
      <c r="A13" s="14">
        <v>12.0</v>
      </c>
      <c r="B13" s="15" t="s">
        <v>90</v>
      </c>
      <c r="C13" s="14">
        <v>32.0</v>
      </c>
      <c r="D13" s="14">
        <v>26.87</v>
      </c>
      <c r="E13" s="15" t="s">
        <v>62</v>
      </c>
      <c r="F13" s="14"/>
      <c r="G13" s="14"/>
      <c r="H13" s="14" t="s">
        <v>64</v>
      </c>
      <c r="I13" s="14"/>
      <c r="J13" s="14"/>
      <c r="K13" s="14"/>
      <c r="L13" s="14" t="s">
        <v>66</v>
      </c>
      <c r="M13" s="14" t="s">
        <v>67</v>
      </c>
      <c r="N13" s="14">
        <v>2.2</v>
      </c>
      <c r="O13" s="14">
        <v>1.8</v>
      </c>
      <c r="P13" s="14"/>
      <c r="Q13" s="14"/>
      <c r="R13" s="14" t="s">
        <v>149</v>
      </c>
      <c r="S13" s="14">
        <v>180.0</v>
      </c>
      <c r="T13" s="14">
        <v>116.0</v>
      </c>
      <c r="U13" s="14" t="s">
        <v>70</v>
      </c>
      <c r="V13" s="14" t="s">
        <v>71</v>
      </c>
      <c r="W13" s="14"/>
      <c r="X13" s="14"/>
      <c r="Y13" s="14" t="s">
        <v>72</v>
      </c>
      <c r="Z13" s="14">
        <v>3.0</v>
      </c>
      <c r="AA13" s="14" t="s">
        <v>73</v>
      </c>
      <c r="AB13" s="14" t="s">
        <v>152</v>
      </c>
      <c r="AC13" s="14">
        <v>2.0</v>
      </c>
      <c r="AD13" s="14">
        <v>3.0</v>
      </c>
      <c r="AE13" s="14">
        <v>2.3</v>
      </c>
      <c r="AF13" s="14" t="s">
        <v>75</v>
      </c>
      <c r="AG13" s="14"/>
      <c r="AH13" s="14" t="s">
        <v>77</v>
      </c>
      <c r="AI13" s="14" t="s">
        <v>77</v>
      </c>
      <c r="AJ13" s="14" t="s">
        <v>77</v>
      </c>
      <c r="AK13" s="14">
        <v>60.0</v>
      </c>
      <c r="AL13" s="15" t="s">
        <v>135</v>
      </c>
      <c r="AM13" s="18">
        <v>42884.0</v>
      </c>
      <c r="AN13" s="19">
        <v>42888.0</v>
      </c>
      <c r="AO13" s="20">
        <f t="shared" ref="AO13:AO19" si="5">AN13-AM13</f>
        <v>4</v>
      </c>
      <c r="AP13" s="21">
        <v>42889.0</v>
      </c>
      <c r="AQ13" s="14">
        <f t="shared" si="2"/>
        <v>1</v>
      </c>
      <c r="AR13" s="14" t="s">
        <v>83</v>
      </c>
      <c r="AS13" s="14" t="s">
        <v>84</v>
      </c>
      <c r="AT13" s="22">
        <v>43141.0</v>
      </c>
      <c r="AU13" s="18">
        <v>43636.0</v>
      </c>
      <c r="AV13" s="23">
        <f t="shared" si="3"/>
        <v>748</v>
      </c>
      <c r="AW13" s="23"/>
      <c r="AX13" s="23" t="s">
        <v>89</v>
      </c>
      <c r="AY13" s="24"/>
      <c r="AZ13" s="23" t="s">
        <v>91</v>
      </c>
      <c r="BA13" s="23"/>
      <c r="BB13" s="23"/>
      <c r="BC13" s="23"/>
      <c r="BD13" s="23"/>
      <c r="BE13" s="23"/>
      <c r="BF13" s="25"/>
      <c r="BG13" s="25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</row>
    <row r="14" ht="12.75" customHeight="1">
      <c r="A14" s="14">
        <v>13.0</v>
      </c>
      <c r="B14" s="15" t="s">
        <v>92</v>
      </c>
      <c r="C14" s="14">
        <v>46.0</v>
      </c>
      <c r="D14" s="14">
        <v>24.85</v>
      </c>
      <c r="E14" s="15" t="s">
        <v>62</v>
      </c>
      <c r="F14" s="14"/>
      <c r="G14" s="14"/>
      <c r="H14" s="14" t="s">
        <v>127</v>
      </c>
      <c r="I14" s="14"/>
      <c r="J14" s="14"/>
      <c r="K14" s="14"/>
      <c r="L14" s="14" t="s">
        <v>66</v>
      </c>
      <c r="M14" s="14" t="s">
        <v>67</v>
      </c>
      <c r="N14" s="14">
        <v>2.6</v>
      </c>
      <c r="O14" s="14">
        <v>1.6</v>
      </c>
      <c r="P14" s="14"/>
      <c r="Q14" s="14"/>
      <c r="R14" s="14" t="s">
        <v>69</v>
      </c>
      <c r="S14" s="14">
        <v>245.0</v>
      </c>
      <c r="T14" s="14">
        <v>139.0</v>
      </c>
      <c r="U14" s="14" t="s">
        <v>97</v>
      </c>
      <c r="V14" s="14" t="s">
        <v>71</v>
      </c>
      <c r="W14" s="14"/>
      <c r="X14" s="14"/>
      <c r="Y14" s="14" t="s">
        <v>72</v>
      </c>
      <c r="Z14" s="14">
        <v>1.0</v>
      </c>
      <c r="AA14" s="14" t="s">
        <v>73</v>
      </c>
      <c r="AB14" s="14" t="s">
        <v>74</v>
      </c>
      <c r="AC14" s="14">
        <v>3.0</v>
      </c>
      <c r="AD14" s="14">
        <v>4.0</v>
      </c>
      <c r="AE14" s="14">
        <v>3.0</v>
      </c>
      <c r="AF14" s="53" t="s">
        <v>166</v>
      </c>
      <c r="AG14" s="39" t="s">
        <v>167</v>
      </c>
      <c r="AH14" s="14" t="s">
        <v>76</v>
      </c>
      <c r="AI14" s="14" t="s">
        <v>76</v>
      </c>
      <c r="AJ14" s="14" t="s">
        <v>77</v>
      </c>
      <c r="AK14" s="14">
        <v>5.0</v>
      </c>
      <c r="AL14" s="15" t="s">
        <v>141</v>
      </c>
      <c r="AM14" s="18">
        <v>42884.0</v>
      </c>
      <c r="AN14" s="19">
        <v>42900.0</v>
      </c>
      <c r="AO14" s="20">
        <f t="shared" si="5"/>
        <v>16</v>
      </c>
      <c r="AP14" s="21">
        <v>42901.0</v>
      </c>
      <c r="AQ14" s="14">
        <f t="shared" si="2"/>
        <v>1</v>
      </c>
      <c r="AR14" s="14" t="s">
        <v>83</v>
      </c>
      <c r="AS14" s="14" t="s">
        <v>84</v>
      </c>
      <c r="AT14" s="22">
        <v>43131.0</v>
      </c>
      <c r="AU14" s="18">
        <v>43648.0</v>
      </c>
      <c r="AV14" s="23">
        <f t="shared" si="3"/>
        <v>748</v>
      </c>
      <c r="AW14" s="23"/>
      <c r="AX14" s="23" t="s">
        <v>89</v>
      </c>
      <c r="AY14" s="24"/>
      <c r="AZ14" s="23" t="s">
        <v>91</v>
      </c>
      <c r="BA14" s="23"/>
      <c r="BB14" s="23">
        <v>4.0</v>
      </c>
      <c r="BC14" s="23">
        <v>4.0</v>
      </c>
      <c r="BD14" s="23">
        <v>4.0</v>
      </c>
      <c r="BE14" s="23">
        <v>3.0</v>
      </c>
      <c r="BF14" s="25"/>
      <c r="BG14" s="25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</row>
    <row r="15" ht="12.75" customHeight="1">
      <c r="A15" s="14">
        <v>14.0</v>
      </c>
      <c r="B15" s="15" t="s">
        <v>93</v>
      </c>
      <c r="C15" s="14">
        <v>27.0</v>
      </c>
      <c r="D15" s="14">
        <v>24.1</v>
      </c>
      <c r="E15" s="15" t="s">
        <v>62</v>
      </c>
      <c r="F15" s="14"/>
      <c r="G15" s="14"/>
      <c r="H15" s="14" t="s">
        <v>161</v>
      </c>
      <c r="I15" s="14"/>
      <c r="J15" s="14"/>
      <c r="K15" s="14"/>
      <c r="L15" s="14" t="s">
        <v>66</v>
      </c>
      <c r="M15" s="14" t="s">
        <v>67</v>
      </c>
      <c r="N15" s="14">
        <v>2.2</v>
      </c>
      <c r="O15" s="14">
        <v>1.4</v>
      </c>
      <c r="P15" s="14"/>
      <c r="Q15" s="14"/>
      <c r="R15" s="14" t="s">
        <v>69</v>
      </c>
      <c r="S15" s="14">
        <v>120.0</v>
      </c>
      <c r="T15" s="14">
        <v>139.0</v>
      </c>
      <c r="U15" s="14" t="s">
        <v>70</v>
      </c>
      <c r="V15" s="14" t="s">
        <v>71</v>
      </c>
      <c r="W15" s="14"/>
      <c r="X15" s="14"/>
      <c r="Y15" s="14" t="s">
        <v>72</v>
      </c>
      <c r="Z15" s="14">
        <v>3.0</v>
      </c>
      <c r="AA15" s="14" t="s">
        <v>169</v>
      </c>
      <c r="AB15" s="14" t="s">
        <v>145</v>
      </c>
      <c r="AC15" s="14">
        <v>2.0</v>
      </c>
      <c r="AD15" s="14">
        <v>2.0</v>
      </c>
      <c r="AE15" s="14">
        <v>3.3</v>
      </c>
      <c r="AF15" s="14" t="s">
        <v>75</v>
      </c>
      <c r="AG15" s="14"/>
      <c r="AH15" s="14" t="s">
        <v>76</v>
      </c>
      <c r="AI15" s="14" t="s">
        <v>76</v>
      </c>
      <c r="AJ15" s="14" t="s">
        <v>77</v>
      </c>
      <c r="AK15" s="14">
        <v>15.0</v>
      </c>
      <c r="AL15" s="15" t="s">
        <v>141</v>
      </c>
      <c r="AM15" s="18">
        <v>42894.0</v>
      </c>
      <c r="AN15" s="19">
        <v>42914.0</v>
      </c>
      <c r="AO15" s="20">
        <f t="shared" si="5"/>
        <v>20</v>
      </c>
      <c r="AP15" s="21">
        <v>42915.0</v>
      </c>
      <c r="AQ15" s="14">
        <f t="shared" si="2"/>
        <v>1</v>
      </c>
      <c r="AR15" s="14" t="s">
        <v>83</v>
      </c>
      <c r="AS15" s="14" t="s">
        <v>84</v>
      </c>
      <c r="AT15" s="22">
        <v>43179.0</v>
      </c>
      <c r="AU15" s="18">
        <v>43663.0</v>
      </c>
      <c r="AV15" s="23">
        <f t="shared" si="3"/>
        <v>749</v>
      </c>
      <c r="AW15" s="23"/>
      <c r="AX15" s="23" t="s">
        <v>89</v>
      </c>
      <c r="AY15" s="24"/>
      <c r="AZ15" s="23" t="s">
        <v>91</v>
      </c>
      <c r="BA15" s="23"/>
      <c r="BB15" s="23"/>
      <c r="BC15" s="23"/>
      <c r="BD15" s="23"/>
      <c r="BE15" s="23"/>
      <c r="BF15" s="25"/>
      <c r="BG15" s="25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</row>
    <row r="16" ht="12.75" customHeight="1">
      <c r="A16" s="14">
        <v>15.0</v>
      </c>
      <c r="B16" s="15" t="s">
        <v>95</v>
      </c>
      <c r="C16" s="14">
        <v>59.0</v>
      </c>
      <c r="D16" s="14">
        <v>24.88</v>
      </c>
      <c r="E16" s="15" t="s">
        <v>62</v>
      </c>
      <c r="F16" s="14"/>
      <c r="G16" s="14" t="s">
        <v>83</v>
      </c>
      <c r="H16" s="14" t="s">
        <v>64</v>
      </c>
      <c r="I16" s="14"/>
      <c r="J16" s="14"/>
      <c r="K16" s="14"/>
      <c r="L16" s="14" t="s">
        <v>112</v>
      </c>
      <c r="M16" s="14" t="s">
        <v>67</v>
      </c>
      <c r="N16" s="14">
        <v>3.0</v>
      </c>
      <c r="O16" s="14">
        <v>3.0</v>
      </c>
      <c r="P16" s="14"/>
      <c r="Q16" s="14"/>
      <c r="R16" s="14" t="s">
        <v>69</v>
      </c>
      <c r="S16" s="14">
        <v>180.0</v>
      </c>
      <c r="T16" s="14">
        <v>185.0</v>
      </c>
      <c r="U16" s="14" t="s">
        <v>97</v>
      </c>
      <c r="V16" s="14" t="s">
        <v>71</v>
      </c>
      <c r="W16" s="14"/>
      <c r="X16" s="14"/>
      <c r="Y16" s="14" t="s">
        <v>171</v>
      </c>
      <c r="Z16" s="14">
        <v>3.0</v>
      </c>
      <c r="AA16" s="14" t="s">
        <v>73</v>
      </c>
      <c r="AB16" s="14" t="s">
        <v>132</v>
      </c>
      <c r="AC16" s="14">
        <v>2.0</v>
      </c>
      <c r="AD16" s="14">
        <v>3.0</v>
      </c>
      <c r="AE16" s="14">
        <v>4.8</v>
      </c>
      <c r="AF16" s="14" t="s">
        <v>75</v>
      </c>
      <c r="AG16" s="14"/>
      <c r="AH16" s="14" t="s">
        <v>76</v>
      </c>
      <c r="AI16" s="14" t="s">
        <v>76</v>
      </c>
      <c r="AJ16" s="14" t="s">
        <v>77</v>
      </c>
      <c r="AK16" s="14">
        <v>20.0</v>
      </c>
      <c r="AL16" s="15" t="s">
        <v>78</v>
      </c>
      <c r="AM16" s="18">
        <v>42913.0</v>
      </c>
      <c r="AN16" s="19">
        <v>42928.0</v>
      </c>
      <c r="AO16" s="20">
        <f t="shared" si="5"/>
        <v>15</v>
      </c>
      <c r="AP16" s="21">
        <v>42929.0</v>
      </c>
      <c r="AQ16" s="14">
        <f t="shared" si="2"/>
        <v>1</v>
      </c>
      <c r="AR16" s="14" t="s">
        <v>83</v>
      </c>
      <c r="AS16" s="14" t="s">
        <v>84</v>
      </c>
      <c r="AT16" s="22">
        <v>43168.0</v>
      </c>
      <c r="AU16" s="18">
        <v>43670.0</v>
      </c>
      <c r="AV16" s="23">
        <f t="shared" si="3"/>
        <v>742</v>
      </c>
      <c r="AW16" s="23"/>
      <c r="AX16" s="23" t="s">
        <v>89</v>
      </c>
      <c r="AY16" s="24"/>
      <c r="AZ16" s="23" t="s">
        <v>91</v>
      </c>
      <c r="BA16" s="23"/>
      <c r="BB16" s="23"/>
      <c r="BC16" s="23"/>
      <c r="BD16" s="23"/>
      <c r="BE16" s="23"/>
      <c r="BF16" s="25"/>
      <c r="BG16" s="25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</row>
    <row r="17" ht="12.75" customHeight="1">
      <c r="A17" s="14">
        <v>16.0</v>
      </c>
      <c r="B17" s="15" t="s">
        <v>98</v>
      </c>
      <c r="C17" s="14">
        <v>64.0</v>
      </c>
      <c r="D17" s="14">
        <v>28.39</v>
      </c>
      <c r="E17" s="15" t="s">
        <v>62</v>
      </c>
      <c r="F17" s="14" t="s">
        <v>83</v>
      </c>
      <c r="G17" s="14" t="s">
        <v>83</v>
      </c>
      <c r="H17" s="14" t="s">
        <v>127</v>
      </c>
      <c r="I17" s="14"/>
      <c r="J17" s="14"/>
      <c r="K17" s="14"/>
      <c r="L17" s="14" t="s">
        <v>112</v>
      </c>
      <c r="M17" s="14" t="s">
        <v>67</v>
      </c>
      <c r="N17" s="14">
        <v>2.0</v>
      </c>
      <c r="O17" s="14">
        <v>1.9</v>
      </c>
      <c r="P17" s="14"/>
      <c r="Q17" s="14"/>
      <c r="R17" s="14" t="s">
        <v>149</v>
      </c>
      <c r="S17" s="14">
        <v>220.0</v>
      </c>
      <c r="T17" s="14">
        <v>139.0</v>
      </c>
      <c r="U17" s="14" t="s">
        <v>97</v>
      </c>
      <c r="V17" s="14" t="s">
        <v>71</v>
      </c>
      <c r="W17" s="14"/>
      <c r="X17" s="14"/>
      <c r="Y17" s="14" t="s">
        <v>72</v>
      </c>
      <c r="Z17" s="14">
        <v>3.0</v>
      </c>
      <c r="AA17" s="14" t="s">
        <v>73</v>
      </c>
      <c r="AB17" s="14" t="s">
        <v>152</v>
      </c>
      <c r="AC17" s="14">
        <v>2.0</v>
      </c>
      <c r="AD17" s="14">
        <v>3.0</v>
      </c>
      <c r="AE17" s="14">
        <v>2.5</v>
      </c>
      <c r="AF17" s="14" t="s">
        <v>75</v>
      </c>
      <c r="AG17" s="14"/>
      <c r="AH17" s="14" t="s">
        <v>76</v>
      </c>
      <c r="AI17" s="14" t="s">
        <v>77</v>
      </c>
      <c r="AJ17" s="14" t="s">
        <v>76</v>
      </c>
      <c r="AK17" s="14">
        <v>40.0</v>
      </c>
      <c r="AL17" s="15" t="s">
        <v>78</v>
      </c>
      <c r="AM17" s="18">
        <v>42927.0</v>
      </c>
      <c r="AN17" s="19">
        <v>42942.0</v>
      </c>
      <c r="AO17" s="20">
        <f t="shared" si="5"/>
        <v>15</v>
      </c>
      <c r="AP17" s="21">
        <v>42943.0</v>
      </c>
      <c r="AQ17" s="14">
        <f t="shared" si="2"/>
        <v>1</v>
      </c>
      <c r="AR17" s="14" t="s">
        <v>83</v>
      </c>
      <c r="AS17" s="14" t="s">
        <v>84</v>
      </c>
      <c r="AT17" s="22">
        <v>43111.0</v>
      </c>
      <c r="AU17" s="18">
        <v>43613.0</v>
      </c>
      <c r="AV17" s="23">
        <f t="shared" si="3"/>
        <v>671</v>
      </c>
      <c r="AW17" s="23"/>
      <c r="AX17" s="23" t="s">
        <v>89</v>
      </c>
      <c r="AY17" s="24"/>
      <c r="AZ17" s="23" t="s">
        <v>91</v>
      </c>
      <c r="BA17" s="23"/>
      <c r="BB17" s="23">
        <v>4.0</v>
      </c>
      <c r="BC17" s="23">
        <v>4.0</v>
      </c>
      <c r="BD17" s="23">
        <v>3.0</v>
      </c>
      <c r="BE17" s="23">
        <v>4.0</v>
      </c>
      <c r="BF17" s="25"/>
      <c r="BG17" s="25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</row>
    <row r="18" ht="12.75" customHeight="1">
      <c r="A18" s="14">
        <v>17.0</v>
      </c>
      <c r="B18" s="15" t="s">
        <v>100</v>
      </c>
      <c r="C18" s="14">
        <v>27.0</v>
      </c>
      <c r="D18" s="14">
        <v>23.15</v>
      </c>
      <c r="E18" s="15" t="s">
        <v>62</v>
      </c>
      <c r="F18" s="14"/>
      <c r="G18" s="14"/>
      <c r="H18" s="14" t="s">
        <v>64</v>
      </c>
      <c r="I18" s="14"/>
      <c r="J18" s="14"/>
      <c r="K18" s="14"/>
      <c r="L18" s="14" t="s">
        <v>66</v>
      </c>
      <c r="M18" s="14" t="s">
        <v>137</v>
      </c>
      <c r="N18" s="14">
        <v>2.8</v>
      </c>
      <c r="O18" s="14">
        <v>2.0</v>
      </c>
      <c r="P18" s="14"/>
      <c r="Q18" s="14"/>
      <c r="R18" s="14" t="s">
        <v>149</v>
      </c>
      <c r="S18" s="14">
        <v>180.0</v>
      </c>
      <c r="T18" s="14">
        <v>119.0</v>
      </c>
      <c r="U18" s="14" t="s">
        <v>97</v>
      </c>
      <c r="V18" s="14" t="s">
        <v>177</v>
      </c>
      <c r="W18" s="14" t="s">
        <v>178</v>
      </c>
      <c r="X18" s="14" t="s">
        <v>179</v>
      </c>
      <c r="Y18" s="14" t="s">
        <v>171</v>
      </c>
      <c r="Z18" s="14">
        <v>3.0</v>
      </c>
      <c r="AA18" s="14" t="s">
        <v>73</v>
      </c>
      <c r="AB18" s="14" t="s">
        <v>152</v>
      </c>
      <c r="AC18" s="14">
        <v>2.0</v>
      </c>
      <c r="AD18" s="14">
        <v>3.0</v>
      </c>
      <c r="AE18" s="14">
        <v>3.3</v>
      </c>
      <c r="AF18" s="14" t="s">
        <v>75</v>
      </c>
      <c r="AG18" s="14"/>
      <c r="AH18" s="14" t="s">
        <v>76</v>
      </c>
      <c r="AI18" s="14" t="s">
        <v>77</v>
      </c>
      <c r="AJ18" s="14" t="s">
        <v>77</v>
      </c>
      <c r="AK18" s="14">
        <v>80.0</v>
      </c>
      <c r="AL18" s="15" t="s">
        <v>78</v>
      </c>
      <c r="AM18" s="18">
        <v>42922.0</v>
      </c>
      <c r="AN18" s="19">
        <v>42947.0</v>
      </c>
      <c r="AO18" s="20">
        <f t="shared" si="5"/>
        <v>25</v>
      </c>
      <c r="AP18" s="21">
        <v>42948.0</v>
      </c>
      <c r="AQ18" s="14">
        <f t="shared" si="2"/>
        <v>1</v>
      </c>
      <c r="AR18" s="14" t="s">
        <v>83</v>
      </c>
      <c r="AS18" s="14" t="s">
        <v>84</v>
      </c>
      <c r="AT18" s="22">
        <v>43179.0</v>
      </c>
      <c r="AU18" s="18">
        <v>43383.0</v>
      </c>
      <c r="AV18" s="23">
        <f t="shared" si="3"/>
        <v>436</v>
      </c>
      <c r="AW18" s="23"/>
      <c r="AX18" s="23" t="s">
        <v>180</v>
      </c>
      <c r="AY18" s="24"/>
      <c r="AZ18" s="23" t="s">
        <v>123</v>
      </c>
      <c r="BA18" s="23"/>
      <c r="BB18" s="56"/>
      <c r="BC18" s="56"/>
      <c r="BD18" s="56"/>
      <c r="BE18" s="56"/>
      <c r="BF18" s="58"/>
      <c r="BG18" s="58"/>
      <c r="BH18" s="14" t="s">
        <v>183</v>
      </c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</row>
    <row r="19" ht="12.75" customHeight="1">
      <c r="A19" s="14">
        <v>18.0</v>
      </c>
      <c r="B19" s="15" t="s">
        <v>102</v>
      </c>
      <c r="C19" s="14">
        <v>40.0</v>
      </c>
      <c r="D19" s="14">
        <v>29.76</v>
      </c>
      <c r="E19" s="15" t="s">
        <v>62</v>
      </c>
      <c r="F19" s="14"/>
      <c r="G19" s="14"/>
      <c r="H19" s="14" t="s">
        <v>64</v>
      </c>
      <c r="I19" s="14"/>
      <c r="J19" s="14"/>
      <c r="K19" s="14"/>
      <c r="L19" s="14" t="s">
        <v>112</v>
      </c>
      <c r="M19" s="14" t="s">
        <v>67</v>
      </c>
      <c r="N19" s="14">
        <v>2.3</v>
      </c>
      <c r="O19" s="14">
        <v>1.7</v>
      </c>
      <c r="P19" s="14"/>
      <c r="Q19" s="14"/>
      <c r="R19" s="14" t="s">
        <v>149</v>
      </c>
      <c r="S19" s="14">
        <v>180.0</v>
      </c>
      <c r="T19" s="14">
        <v>89.0</v>
      </c>
      <c r="U19" s="14" t="s">
        <v>70</v>
      </c>
      <c r="V19" s="14" t="s">
        <v>177</v>
      </c>
      <c r="W19" s="14" t="s">
        <v>184</v>
      </c>
      <c r="X19" s="14"/>
      <c r="Y19" s="14" t="s">
        <v>72</v>
      </c>
      <c r="Z19" s="14">
        <v>3.0</v>
      </c>
      <c r="AA19" s="14" t="s">
        <v>73</v>
      </c>
      <c r="AB19" s="14" t="s">
        <v>152</v>
      </c>
      <c r="AC19" s="14">
        <v>2.0</v>
      </c>
      <c r="AD19" s="14">
        <v>3.0</v>
      </c>
      <c r="AE19" s="14">
        <v>2.2</v>
      </c>
      <c r="AF19" s="14" t="s">
        <v>75</v>
      </c>
      <c r="AG19" s="14"/>
      <c r="AH19" s="14" t="s">
        <v>77</v>
      </c>
      <c r="AI19" s="14" t="s">
        <v>76</v>
      </c>
      <c r="AJ19" s="14" t="s">
        <v>77</v>
      </c>
      <c r="AK19" s="14">
        <v>80.0</v>
      </c>
      <c r="AL19" s="15" t="s">
        <v>78</v>
      </c>
      <c r="AM19" s="18">
        <v>42933.0</v>
      </c>
      <c r="AN19" s="19">
        <v>42951.0</v>
      </c>
      <c r="AO19" s="20">
        <f t="shared" si="5"/>
        <v>18</v>
      </c>
      <c r="AP19" s="21">
        <v>42952.0</v>
      </c>
      <c r="AQ19" s="14">
        <f t="shared" si="2"/>
        <v>1</v>
      </c>
      <c r="AR19" s="14" t="s">
        <v>83</v>
      </c>
      <c r="AS19" s="14" t="s">
        <v>84</v>
      </c>
      <c r="AT19" s="22">
        <v>43262.0</v>
      </c>
      <c r="AU19" s="18">
        <v>43714.0</v>
      </c>
      <c r="AV19" s="23">
        <f t="shared" si="3"/>
        <v>763</v>
      </c>
      <c r="AW19" s="23"/>
      <c r="AX19" s="23" t="s">
        <v>89</v>
      </c>
      <c r="AY19" s="24"/>
      <c r="AZ19" s="23" t="s">
        <v>91</v>
      </c>
      <c r="BA19" s="23"/>
      <c r="BB19" s="23">
        <v>2.0</v>
      </c>
      <c r="BC19" s="23">
        <v>4.0</v>
      </c>
      <c r="BD19" s="23">
        <v>2.0</v>
      </c>
      <c r="BE19" s="23">
        <v>4.0</v>
      </c>
      <c r="BF19" s="25"/>
      <c r="BG19" s="25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</row>
    <row r="20" ht="12.75" customHeight="1">
      <c r="A20" s="27">
        <v>19.0</v>
      </c>
      <c r="B20" s="17" t="s">
        <v>103</v>
      </c>
      <c r="C20" s="27">
        <v>50.0</v>
      </c>
      <c r="D20" s="27">
        <v>27.99</v>
      </c>
      <c r="E20" s="28" t="s">
        <v>108</v>
      </c>
      <c r="F20" s="27"/>
      <c r="G20" s="27"/>
      <c r="H20" s="27" t="s">
        <v>127</v>
      </c>
      <c r="I20" s="27">
        <v>34.0</v>
      </c>
      <c r="J20" s="27" t="s">
        <v>111</v>
      </c>
      <c r="K20" s="27"/>
      <c r="L20" s="27" t="s">
        <v>66</v>
      </c>
      <c r="M20" s="27" t="s">
        <v>67</v>
      </c>
      <c r="N20" s="27">
        <v>3.2</v>
      </c>
      <c r="O20" s="27">
        <v>3.0</v>
      </c>
      <c r="P20" s="27">
        <v>15.0</v>
      </c>
      <c r="Q20" s="27">
        <v>9.0</v>
      </c>
      <c r="R20" s="27" t="s">
        <v>69</v>
      </c>
      <c r="S20" s="27">
        <v>180.0</v>
      </c>
      <c r="T20" s="27">
        <v>184.0</v>
      </c>
      <c r="U20" s="27" t="s">
        <v>70</v>
      </c>
      <c r="V20" s="27" t="s">
        <v>71</v>
      </c>
      <c r="W20" s="27"/>
      <c r="X20" s="27"/>
      <c r="Y20" s="27" t="s">
        <v>72</v>
      </c>
      <c r="Z20" s="27">
        <v>3.0</v>
      </c>
      <c r="AA20" s="27" t="s">
        <v>73</v>
      </c>
      <c r="AB20" s="27" t="s">
        <v>138</v>
      </c>
      <c r="AC20" s="27">
        <v>2.0</v>
      </c>
      <c r="AD20" s="27">
        <v>3.0</v>
      </c>
      <c r="AE20" s="27">
        <v>4.6</v>
      </c>
      <c r="AF20" s="27" t="s">
        <v>75</v>
      </c>
      <c r="AG20" s="27"/>
      <c r="AH20" s="27" t="s">
        <v>76</v>
      </c>
      <c r="AI20" s="27" t="s">
        <v>76</v>
      </c>
      <c r="AJ20" s="27" t="s">
        <v>77</v>
      </c>
      <c r="AK20" s="27">
        <v>30.0</v>
      </c>
      <c r="AL20" s="15" t="s">
        <v>78</v>
      </c>
      <c r="AM20" s="29">
        <v>42949.0</v>
      </c>
      <c r="AN20" s="30">
        <v>43164.0</v>
      </c>
      <c r="AO20" s="20"/>
      <c r="AP20" s="31">
        <v>43165.0</v>
      </c>
      <c r="AQ20" s="32">
        <f t="shared" si="2"/>
        <v>1</v>
      </c>
      <c r="AR20" s="27" t="s">
        <v>83</v>
      </c>
      <c r="AS20" s="27" t="s">
        <v>101</v>
      </c>
      <c r="AT20" s="33">
        <v>43231.0</v>
      </c>
      <c r="AU20" s="29">
        <v>43728.0</v>
      </c>
      <c r="AV20" s="34">
        <f t="shared" si="3"/>
        <v>564</v>
      </c>
      <c r="AW20" s="35"/>
      <c r="AX20" s="35" t="s">
        <v>89</v>
      </c>
      <c r="AY20" s="36"/>
      <c r="AZ20" s="35" t="s">
        <v>91</v>
      </c>
      <c r="BA20" s="35"/>
      <c r="BB20" s="35">
        <v>3.0</v>
      </c>
      <c r="BC20" s="35">
        <v>3.0</v>
      </c>
      <c r="BD20" s="35">
        <v>3.0</v>
      </c>
      <c r="BE20" s="35">
        <v>4.0</v>
      </c>
      <c r="BF20" s="37"/>
      <c r="BG20" s="3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</row>
    <row r="21" ht="12.75" customHeight="1">
      <c r="A21" s="14">
        <v>20.0</v>
      </c>
      <c r="B21" s="15" t="s">
        <v>105</v>
      </c>
      <c r="C21" s="14">
        <v>48.0</v>
      </c>
      <c r="D21" s="14">
        <v>23.0</v>
      </c>
      <c r="E21" s="15" t="s">
        <v>62</v>
      </c>
      <c r="F21" s="14"/>
      <c r="G21" s="14"/>
      <c r="H21" s="14" t="s">
        <v>127</v>
      </c>
      <c r="I21" s="14">
        <v>34.0</v>
      </c>
      <c r="J21" s="14" t="s">
        <v>65</v>
      </c>
      <c r="K21" s="14"/>
      <c r="L21" s="14" t="s">
        <v>112</v>
      </c>
      <c r="M21" s="14" t="s">
        <v>185</v>
      </c>
      <c r="N21" s="14">
        <v>2.7</v>
      </c>
      <c r="O21" s="14">
        <v>1.9</v>
      </c>
      <c r="P21" s="14">
        <v>15.0</v>
      </c>
      <c r="Q21" s="14">
        <v>9.0</v>
      </c>
      <c r="R21" s="14" t="s">
        <v>149</v>
      </c>
      <c r="S21" s="14">
        <v>135.0</v>
      </c>
      <c r="T21" s="14">
        <v>164.0</v>
      </c>
      <c r="U21" s="14" t="s">
        <v>70</v>
      </c>
      <c r="V21" s="14" t="s">
        <v>71</v>
      </c>
      <c r="W21" s="14"/>
      <c r="X21" s="14"/>
      <c r="Y21" s="14" t="s">
        <v>150</v>
      </c>
      <c r="Z21" s="14">
        <v>2.0</v>
      </c>
      <c r="AA21" s="14" t="s">
        <v>73</v>
      </c>
      <c r="AB21" s="14" t="s">
        <v>152</v>
      </c>
      <c r="AC21" s="14">
        <v>2.0</v>
      </c>
      <c r="AD21" s="14">
        <v>4.0</v>
      </c>
      <c r="AE21" s="14">
        <v>3.5</v>
      </c>
      <c r="AF21" s="14" t="s">
        <v>75</v>
      </c>
      <c r="AG21" s="14"/>
      <c r="AH21" s="14" t="s">
        <v>76</v>
      </c>
      <c r="AI21" s="14" t="s">
        <v>76</v>
      </c>
      <c r="AJ21" s="14" t="s">
        <v>77</v>
      </c>
      <c r="AK21" s="14">
        <v>10.0</v>
      </c>
      <c r="AL21" s="15" t="s">
        <v>141</v>
      </c>
      <c r="AM21" s="18">
        <v>43157.0</v>
      </c>
      <c r="AN21" s="19">
        <v>43173.0</v>
      </c>
      <c r="AO21" s="20">
        <f t="shared" ref="AO21:AO26" si="6">AN21-AM21</f>
        <v>16</v>
      </c>
      <c r="AP21" s="21">
        <v>43174.0</v>
      </c>
      <c r="AQ21" s="14">
        <f t="shared" si="2"/>
        <v>1</v>
      </c>
      <c r="AR21" s="14" t="s">
        <v>83</v>
      </c>
      <c r="AS21" s="14" t="s">
        <v>84</v>
      </c>
      <c r="AT21" s="22">
        <v>43227.0</v>
      </c>
      <c r="AU21" s="18">
        <v>43721.0</v>
      </c>
      <c r="AV21" s="23">
        <f t="shared" si="3"/>
        <v>548</v>
      </c>
      <c r="AW21" s="23"/>
      <c r="AX21" s="23" t="s">
        <v>89</v>
      </c>
      <c r="AY21" s="24"/>
      <c r="AZ21" s="23" t="s">
        <v>91</v>
      </c>
      <c r="BA21" s="23"/>
      <c r="BB21" s="23">
        <v>3.0</v>
      </c>
      <c r="BC21" s="23">
        <v>2.0</v>
      </c>
      <c r="BD21" s="23">
        <v>3.0</v>
      </c>
      <c r="BE21" s="23">
        <v>4.0</v>
      </c>
      <c r="BF21" s="25"/>
      <c r="BG21" s="25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</row>
    <row r="22" ht="12.75" customHeight="1">
      <c r="A22" s="14">
        <v>21.0</v>
      </c>
      <c r="B22" s="15" t="s">
        <v>106</v>
      </c>
      <c r="C22" s="14">
        <v>44.0</v>
      </c>
      <c r="D22" s="14">
        <v>27.44</v>
      </c>
      <c r="E22" s="15" t="s">
        <v>62</v>
      </c>
      <c r="F22" s="14"/>
      <c r="G22" s="14"/>
      <c r="H22" s="14" t="s">
        <v>64</v>
      </c>
      <c r="I22" s="14">
        <v>36.0</v>
      </c>
      <c r="J22" s="14" t="s">
        <v>65</v>
      </c>
      <c r="K22" s="14" t="s">
        <v>188</v>
      </c>
      <c r="L22" s="14" t="s">
        <v>112</v>
      </c>
      <c r="M22" s="14" t="s">
        <v>185</v>
      </c>
      <c r="N22" s="14">
        <v>4.5</v>
      </c>
      <c r="O22" s="14">
        <v>4.3</v>
      </c>
      <c r="P22" s="14">
        <v>15.0</v>
      </c>
      <c r="Q22" s="14">
        <v>10.0</v>
      </c>
      <c r="R22" s="14" t="s">
        <v>69</v>
      </c>
      <c r="S22" s="14">
        <v>200.0</v>
      </c>
      <c r="T22" s="14">
        <v>154.0</v>
      </c>
      <c r="U22" s="14" t="s">
        <v>97</v>
      </c>
      <c r="V22" s="14" t="s">
        <v>71</v>
      </c>
      <c r="W22" s="14"/>
      <c r="X22" s="14"/>
      <c r="Y22" s="14" t="s">
        <v>150</v>
      </c>
      <c r="Z22" s="14">
        <v>2.0</v>
      </c>
      <c r="AA22" s="14" t="s">
        <v>73</v>
      </c>
      <c r="AB22" s="14" t="s">
        <v>145</v>
      </c>
      <c r="AC22" s="14">
        <v>2.0</v>
      </c>
      <c r="AD22" s="14">
        <v>3.0</v>
      </c>
      <c r="AE22" s="14">
        <v>4.0</v>
      </c>
      <c r="AF22" s="14" t="s">
        <v>75</v>
      </c>
      <c r="AG22" s="14"/>
      <c r="AH22" s="14" t="s">
        <v>76</v>
      </c>
      <c r="AI22" s="14" t="s">
        <v>76</v>
      </c>
      <c r="AJ22" s="14" t="s">
        <v>77</v>
      </c>
      <c r="AK22" s="14">
        <v>10.0</v>
      </c>
      <c r="AL22" s="15" t="s">
        <v>141</v>
      </c>
      <c r="AM22" s="18">
        <v>43165.0</v>
      </c>
      <c r="AN22" s="19">
        <v>43187.0</v>
      </c>
      <c r="AO22" s="20">
        <f t="shared" si="6"/>
        <v>22</v>
      </c>
      <c r="AP22" s="21">
        <v>43188.0</v>
      </c>
      <c r="AQ22" s="14">
        <f t="shared" si="2"/>
        <v>1</v>
      </c>
      <c r="AR22" s="14" t="s">
        <v>101</v>
      </c>
      <c r="AS22" s="14" t="s">
        <v>101</v>
      </c>
      <c r="AT22" s="22"/>
      <c r="AU22" s="18">
        <v>43361.0</v>
      </c>
      <c r="AV22" s="23">
        <f t="shared" si="3"/>
        <v>174</v>
      </c>
      <c r="AW22" s="23"/>
      <c r="AX22" s="23" t="s">
        <v>189</v>
      </c>
      <c r="AY22" s="24">
        <v>43361.0</v>
      </c>
      <c r="AZ22" s="23" t="s">
        <v>123</v>
      </c>
      <c r="BA22" s="23"/>
      <c r="BB22" s="56"/>
      <c r="BC22" s="56"/>
      <c r="BD22" s="56"/>
      <c r="BE22" s="56"/>
      <c r="BF22" s="58"/>
      <c r="BG22" s="58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</row>
    <row r="23" ht="12.75" customHeight="1">
      <c r="A23" s="14">
        <v>22.0</v>
      </c>
      <c r="B23" s="15" t="s">
        <v>107</v>
      </c>
      <c r="C23" s="14">
        <v>53.0</v>
      </c>
      <c r="D23" s="14">
        <v>23.98</v>
      </c>
      <c r="E23" s="15" t="s">
        <v>62</v>
      </c>
      <c r="F23" s="14"/>
      <c r="G23" s="14"/>
      <c r="H23" s="14" t="s">
        <v>127</v>
      </c>
      <c r="I23" s="14">
        <v>32.0</v>
      </c>
      <c r="J23" s="14" t="s">
        <v>94</v>
      </c>
      <c r="K23" s="14" t="s">
        <v>190</v>
      </c>
      <c r="L23" s="14" t="s">
        <v>66</v>
      </c>
      <c r="M23" s="14" t="s">
        <v>67</v>
      </c>
      <c r="N23" s="14">
        <v>2.4</v>
      </c>
      <c r="O23" s="14">
        <v>1.3</v>
      </c>
      <c r="P23" s="14">
        <v>14.0</v>
      </c>
      <c r="Q23" s="14">
        <v>8.0</v>
      </c>
      <c r="R23" s="14" t="s">
        <v>149</v>
      </c>
      <c r="S23" s="14">
        <v>110.0</v>
      </c>
      <c r="T23" s="14">
        <v>105.0</v>
      </c>
      <c r="U23" s="14" t="s">
        <v>70</v>
      </c>
      <c r="V23" s="14" t="s">
        <v>71</v>
      </c>
      <c r="W23" s="14"/>
      <c r="X23" s="14"/>
      <c r="Y23" s="14" t="s">
        <v>171</v>
      </c>
      <c r="Z23" s="14">
        <v>2.0</v>
      </c>
      <c r="AA23" s="14" t="s">
        <v>143</v>
      </c>
      <c r="AB23" s="14" t="s">
        <v>152</v>
      </c>
      <c r="AC23" s="14">
        <v>1.0</v>
      </c>
      <c r="AD23" s="14">
        <v>2.0</v>
      </c>
      <c r="AE23" s="14">
        <v>0.7</v>
      </c>
      <c r="AF23" s="14" t="s">
        <v>75</v>
      </c>
      <c r="AG23" s="14"/>
      <c r="AH23" s="14" t="s">
        <v>76</v>
      </c>
      <c r="AI23" s="14" t="s">
        <v>76</v>
      </c>
      <c r="AJ23" s="14" t="s">
        <v>77</v>
      </c>
      <c r="AK23" s="14">
        <v>5.0</v>
      </c>
      <c r="AL23" s="15" t="s">
        <v>141</v>
      </c>
      <c r="AM23" s="18">
        <v>43168.0</v>
      </c>
      <c r="AN23" s="19">
        <v>43201.0</v>
      </c>
      <c r="AO23" s="20">
        <f t="shared" si="6"/>
        <v>33</v>
      </c>
      <c r="AP23" s="21">
        <v>43202.0</v>
      </c>
      <c r="AQ23" s="14">
        <f t="shared" si="2"/>
        <v>1</v>
      </c>
      <c r="AR23" s="14" t="s">
        <v>83</v>
      </c>
      <c r="AS23" s="14" t="s">
        <v>101</v>
      </c>
      <c r="AT23" s="22">
        <v>43272.0</v>
      </c>
      <c r="AU23" s="18">
        <v>43761.0</v>
      </c>
      <c r="AV23" s="23">
        <f t="shared" si="3"/>
        <v>560</v>
      </c>
      <c r="AW23" s="23"/>
      <c r="AX23" s="23" t="s">
        <v>191</v>
      </c>
      <c r="AY23" s="24">
        <v>43643.0</v>
      </c>
      <c r="AZ23" s="23" t="s">
        <v>91</v>
      </c>
      <c r="BA23" s="23"/>
      <c r="BB23" s="23">
        <v>3.0</v>
      </c>
      <c r="BC23" s="23">
        <v>3.0</v>
      </c>
      <c r="BD23" s="23">
        <v>3.0</v>
      </c>
      <c r="BE23" s="23">
        <v>2.0</v>
      </c>
      <c r="BF23" s="25"/>
      <c r="BG23" s="25"/>
      <c r="BH23" s="14" t="s">
        <v>192</v>
      </c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</row>
    <row r="24" ht="12.75" customHeight="1">
      <c r="A24" s="14">
        <v>23.0</v>
      </c>
      <c r="B24" s="15" t="s">
        <v>109</v>
      </c>
      <c r="C24" s="14">
        <v>38.0</v>
      </c>
      <c r="D24" s="14">
        <v>25.43</v>
      </c>
      <c r="E24" s="15" t="s">
        <v>62</v>
      </c>
      <c r="F24" s="14"/>
      <c r="G24" s="14"/>
      <c r="H24" s="14" t="s">
        <v>64</v>
      </c>
      <c r="I24" s="14">
        <v>28.0</v>
      </c>
      <c r="J24" s="14" t="s">
        <v>193</v>
      </c>
      <c r="K24" s="14" t="s">
        <v>190</v>
      </c>
      <c r="L24" s="14" t="s">
        <v>112</v>
      </c>
      <c r="M24" s="14" t="s">
        <v>185</v>
      </c>
      <c r="N24" s="14">
        <v>0.9</v>
      </c>
      <c r="O24" s="14">
        <v>0.4</v>
      </c>
      <c r="P24" s="14">
        <v>12.0</v>
      </c>
      <c r="Q24" s="14">
        <v>8.0</v>
      </c>
      <c r="R24" s="14" t="s">
        <v>149</v>
      </c>
      <c r="S24" s="14">
        <v>140.0</v>
      </c>
      <c r="T24" s="14">
        <v>21.0</v>
      </c>
      <c r="U24" s="14" t="s">
        <v>97</v>
      </c>
      <c r="V24" s="15" t="s">
        <v>177</v>
      </c>
      <c r="W24" s="14" t="s">
        <v>178</v>
      </c>
      <c r="X24" s="14" t="s">
        <v>179</v>
      </c>
      <c r="Y24" s="14" t="s">
        <v>72</v>
      </c>
      <c r="Z24" s="14">
        <v>2.0</v>
      </c>
      <c r="AA24" s="14" t="s">
        <v>73</v>
      </c>
      <c r="AB24" s="14" t="s">
        <v>152</v>
      </c>
      <c r="AC24" s="14">
        <v>2.0</v>
      </c>
      <c r="AD24" s="14" t="s">
        <v>194</v>
      </c>
      <c r="AE24" s="14">
        <v>2.5</v>
      </c>
      <c r="AF24" s="14" t="s">
        <v>75</v>
      </c>
      <c r="AG24" s="14"/>
      <c r="AH24" s="14" t="s">
        <v>77</v>
      </c>
      <c r="AI24" s="14" t="s">
        <v>77</v>
      </c>
      <c r="AJ24" s="14" t="s">
        <v>77</v>
      </c>
      <c r="AK24" s="14" t="s">
        <v>195</v>
      </c>
      <c r="AL24" s="15" t="s">
        <v>135</v>
      </c>
      <c r="AM24" s="18">
        <v>43188.0</v>
      </c>
      <c r="AN24" s="19">
        <v>43203.0</v>
      </c>
      <c r="AO24" s="20">
        <f t="shared" si="6"/>
        <v>15</v>
      </c>
      <c r="AP24" s="21">
        <v>43204.0</v>
      </c>
      <c r="AQ24" s="14">
        <f t="shared" si="2"/>
        <v>1</v>
      </c>
      <c r="AR24" s="14" t="s">
        <v>83</v>
      </c>
      <c r="AS24" s="14" t="s">
        <v>84</v>
      </c>
      <c r="AT24" s="22">
        <v>43469.0</v>
      </c>
      <c r="AU24" s="26">
        <v>43770.0</v>
      </c>
      <c r="AV24" s="23">
        <f t="shared" si="3"/>
        <v>567</v>
      </c>
      <c r="AW24" s="23"/>
      <c r="AX24" s="23" t="s">
        <v>89</v>
      </c>
      <c r="AY24" s="24"/>
      <c r="AZ24" s="23" t="s">
        <v>91</v>
      </c>
      <c r="BA24" s="23"/>
      <c r="BB24" s="23">
        <v>4.0</v>
      </c>
      <c r="BC24" s="23">
        <v>3.0</v>
      </c>
      <c r="BD24" s="23">
        <v>4.0</v>
      </c>
      <c r="BE24" s="23">
        <v>4.0</v>
      </c>
      <c r="BF24" s="25"/>
      <c r="BG24" s="25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</row>
    <row r="25" ht="12.75" customHeight="1">
      <c r="A25" s="14">
        <v>24.0</v>
      </c>
      <c r="B25" s="15" t="s">
        <v>110</v>
      </c>
      <c r="C25" s="14">
        <v>44.0</v>
      </c>
      <c r="D25" s="14">
        <v>31.48</v>
      </c>
      <c r="E25" s="15" t="s">
        <v>62</v>
      </c>
      <c r="F25" s="14"/>
      <c r="G25" s="14" t="s">
        <v>83</v>
      </c>
      <c r="H25" s="14" t="s">
        <v>127</v>
      </c>
      <c r="I25" s="14">
        <v>29.0</v>
      </c>
      <c r="J25" s="14" t="s">
        <v>94</v>
      </c>
      <c r="K25" s="14"/>
      <c r="L25" s="14" t="s">
        <v>112</v>
      </c>
      <c r="M25" s="14" t="s">
        <v>137</v>
      </c>
      <c r="N25" s="14">
        <v>5.0</v>
      </c>
      <c r="O25" s="14">
        <v>2.0</v>
      </c>
      <c r="P25" s="14"/>
      <c r="Q25" s="14"/>
      <c r="R25" s="14" t="s">
        <v>69</v>
      </c>
      <c r="S25" s="14">
        <v>150.0</v>
      </c>
      <c r="T25" s="14">
        <v>198.0</v>
      </c>
      <c r="U25" s="14" t="s">
        <v>97</v>
      </c>
      <c r="V25" s="14" t="s">
        <v>71</v>
      </c>
      <c r="W25" s="14"/>
      <c r="X25" s="14"/>
      <c r="Y25" s="14" t="s">
        <v>72</v>
      </c>
      <c r="Z25" s="14">
        <v>3.0</v>
      </c>
      <c r="AA25" s="14" t="s">
        <v>73</v>
      </c>
      <c r="AB25" s="14" t="s">
        <v>145</v>
      </c>
      <c r="AC25" s="14">
        <v>2.0</v>
      </c>
      <c r="AD25" s="14">
        <v>4.0</v>
      </c>
      <c r="AE25" s="14">
        <v>4.5</v>
      </c>
      <c r="AF25" s="14" t="s">
        <v>75</v>
      </c>
      <c r="AG25" s="14"/>
      <c r="AH25" s="14" t="s">
        <v>76</v>
      </c>
      <c r="AI25" s="14" t="s">
        <v>76</v>
      </c>
      <c r="AJ25" s="14" t="s">
        <v>77</v>
      </c>
      <c r="AK25" s="14">
        <v>12.0</v>
      </c>
      <c r="AL25" s="15" t="s">
        <v>141</v>
      </c>
      <c r="AM25" s="18">
        <v>42908.0</v>
      </c>
      <c r="AN25" s="19">
        <v>42926.0</v>
      </c>
      <c r="AO25" s="20">
        <f t="shared" si="6"/>
        <v>18</v>
      </c>
      <c r="AP25" s="21">
        <v>42927.0</v>
      </c>
      <c r="AQ25" s="14">
        <f t="shared" si="2"/>
        <v>1</v>
      </c>
      <c r="AR25" s="14" t="s">
        <v>83</v>
      </c>
      <c r="AS25" s="14" t="s">
        <v>84</v>
      </c>
      <c r="AT25" s="22">
        <v>43162.0</v>
      </c>
      <c r="AU25" s="18">
        <v>43677.0</v>
      </c>
      <c r="AV25" s="23">
        <f t="shared" si="3"/>
        <v>751</v>
      </c>
      <c r="AW25" s="23"/>
      <c r="AX25" s="23" t="s">
        <v>89</v>
      </c>
      <c r="AY25" s="24"/>
      <c r="AZ25" s="23" t="s">
        <v>91</v>
      </c>
      <c r="BA25" s="23"/>
      <c r="BB25" s="23">
        <v>3.0</v>
      </c>
      <c r="BC25" s="23">
        <v>4.0</v>
      </c>
      <c r="BD25" s="23">
        <v>4.0</v>
      </c>
      <c r="BE25" s="23">
        <v>4.0</v>
      </c>
      <c r="BF25" s="25"/>
      <c r="BG25" s="25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</row>
    <row r="26" ht="12.75" customHeight="1">
      <c r="A26" s="14">
        <v>25.0</v>
      </c>
      <c r="B26" s="15" t="s">
        <v>113</v>
      </c>
      <c r="C26" s="14">
        <v>53.0</v>
      </c>
      <c r="D26" s="14">
        <v>21.7</v>
      </c>
      <c r="E26" s="15" t="s">
        <v>62</v>
      </c>
      <c r="F26" s="14"/>
      <c r="G26" s="14"/>
      <c r="H26" s="14" t="s">
        <v>186</v>
      </c>
      <c r="I26" s="14">
        <v>34.0</v>
      </c>
      <c r="J26" s="14" t="s">
        <v>65</v>
      </c>
      <c r="K26" s="14" t="s">
        <v>190</v>
      </c>
      <c r="L26" s="14" t="s">
        <v>66</v>
      </c>
      <c r="M26" s="14" t="s">
        <v>196</v>
      </c>
      <c r="N26" s="14">
        <v>3.2</v>
      </c>
      <c r="O26" s="14">
        <v>1.8</v>
      </c>
      <c r="P26" s="14">
        <v>12.0</v>
      </c>
      <c r="Q26" s="14">
        <v>6.0</v>
      </c>
      <c r="R26" s="14" t="s">
        <v>149</v>
      </c>
      <c r="S26" s="14">
        <v>140.0</v>
      </c>
      <c r="T26" s="14">
        <v>120.0</v>
      </c>
      <c r="U26" s="14" t="s">
        <v>70</v>
      </c>
      <c r="V26" s="14" t="s">
        <v>71</v>
      </c>
      <c r="W26" s="14"/>
      <c r="X26" s="14"/>
      <c r="Y26" s="14" t="s">
        <v>72</v>
      </c>
      <c r="Z26" s="14">
        <v>3.0</v>
      </c>
      <c r="AA26" s="14" t="s">
        <v>73</v>
      </c>
      <c r="AB26" s="14" t="s">
        <v>152</v>
      </c>
      <c r="AC26" s="14">
        <v>2.0</v>
      </c>
      <c r="AD26" s="14">
        <v>3.0</v>
      </c>
      <c r="AE26" s="14">
        <v>3.1</v>
      </c>
      <c r="AF26" s="14" t="s">
        <v>75</v>
      </c>
      <c r="AG26" s="14"/>
      <c r="AH26" s="14" t="s">
        <v>77</v>
      </c>
      <c r="AI26" s="14" t="s">
        <v>77</v>
      </c>
      <c r="AJ26" s="14" t="s">
        <v>76</v>
      </c>
      <c r="AK26" s="14">
        <v>70.0</v>
      </c>
      <c r="AL26" s="15" t="s">
        <v>116</v>
      </c>
      <c r="AM26" s="18">
        <v>43228.0</v>
      </c>
      <c r="AN26" s="19">
        <v>43257.0</v>
      </c>
      <c r="AO26" s="20">
        <f t="shared" si="6"/>
        <v>29</v>
      </c>
      <c r="AP26" s="21">
        <v>43258.0</v>
      </c>
      <c r="AQ26" s="14">
        <f t="shared" si="2"/>
        <v>1</v>
      </c>
      <c r="AR26" s="14" t="s">
        <v>83</v>
      </c>
      <c r="AS26" s="14" t="s">
        <v>101</v>
      </c>
      <c r="AT26" s="22">
        <v>43405.0</v>
      </c>
      <c r="AU26" s="18">
        <v>43644.0</v>
      </c>
      <c r="AV26" s="23">
        <f t="shared" si="3"/>
        <v>387</v>
      </c>
      <c r="AW26" s="23"/>
      <c r="AX26" s="23" t="s">
        <v>89</v>
      </c>
      <c r="AY26" s="24"/>
      <c r="AZ26" s="23" t="s">
        <v>91</v>
      </c>
      <c r="BA26" s="23"/>
      <c r="BB26" s="23">
        <v>4.0</v>
      </c>
      <c r="BC26" s="23">
        <v>4.0</v>
      </c>
      <c r="BD26" s="23">
        <v>2.0</v>
      </c>
      <c r="BE26" s="23">
        <v>4.0</v>
      </c>
      <c r="BF26" s="25"/>
      <c r="BG26" s="25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</row>
    <row r="27" ht="12.0" customHeight="1">
      <c r="A27" s="27">
        <v>26.0</v>
      </c>
      <c r="B27" s="17" t="s">
        <v>115</v>
      </c>
      <c r="C27" s="27">
        <v>43.0</v>
      </c>
      <c r="D27" s="27">
        <v>21.87</v>
      </c>
      <c r="E27" s="28" t="s">
        <v>108</v>
      </c>
      <c r="F27" s="27"/>
      <c r="G27" s="27"/>
      <c r="H27" s="27" t="s">
        <v>64</v>
      </c>
      <c r="I27" s="27">
        <v>32.0</v>
      </c>
      <c r="J27" s="27" t="s">
        <v>65</v>
      </c>
      <c r="K27" s="27" t="s">
        <v>190</v>
      </c>
      <c r="L27" s="27" t="s">
        <v>66</v>
      </c>
      <c r="M27" s="27" t="s">
        <v>67</v>
      </c>
      <c r="N27" s="27">
        <v>0.6</v>
      </c>
      <c r="O27" s="27">
        <v>0.3</v>
      </c>
      <c r="P27" s="27">
        <v>13.0</v>
      </c>
      <c r="Q27" s="27">
        <v>9.0</v>
      </c>
      <c r="R27" s="27" t="s">
        <v>69</v>
      </c>
      <c r="S27" s="27">
        <v>160.0</v>
      </c>
      <c r="T27" s="27">
        <v>112.0</v>
      </c>
      <c r="U27" s="27" t="s">
        <v>70</v>
      </c>
      <c r="V27" s="27" t="s">
        <v>71</v>
      </c>
      <c r="W27" s="27"/>
      <c r="X27" s="27"/>
      <c r="Y27" s="27" t="s">
        <v>72</v>
      </c>
      <c r="Z27" s="27">
        <v>3.0</v>
      </c>
      <c r="AA27" s="27" t="s">
        <v>73</v>
      </c>
      <c r="AB27" s="27" t="s">
        <v>132</v>
      </c>
      <c r="AC27" s="27">
        <v>2.0</v>
      </c>
      <c r="AD27" s="27" t="s">
        <v>158</v>
      </c>
      <c r="AE27" s="27">
        <v>3.0</v>
      </c>
      <c r="AF27" s="27" t="s">
        <v>75</v>
      </c>
      <c r="AG27" s="27"/>
      <c r="AH27" s="27" t="s">
        <v>76</v>
      </c>
      <c r="AI27" s="27" t="s">
        <v>76</v>
      </c>
      <c r="AJ27" s="27" t="s">
        <v>76</v>
      </c>
      <c r="AK27" s="27">
        <v>60.0</v>
      </c>
      <c r="AL27" s="15" t="s">
        <v>78</v>
      </c>
      <c r="AM27" s="29">
        <v>43031.0</v>
      </c>
      <c r="AN27" s="30">
        <v>43231.0</v>
      </c>
      <c r="AO27" s="20"/>
      <c r="AP27" s="31">
        <v>43232.0</v>
      </c>
      <c r="AQ27" s="32">
        <f t="shared" si="2"/>
        <v>1</v>
      </c>
      <c r="AR27" s="27" t="s">
        <v>83</v>
      </c>
      <c r="AS27" s="27" t="s">
        <v>84</v>
      </c>
      <c r="AT27" s="33">
        <v>43295.0</v>
      </c>
      <c r="AU27" s="29">
        <v>43760.0</v>
      </c>
      <c r="AV27" s="34">
        <f t="shared" si="3"/>
        <v>529</v>
      </c>
      <c r="AW27" s="35"/>
      <c r="AX27" s="35" t="s">
        <v>89</v>
      </c>
      <c r="AY27" s="36"/>
      <c r="AZ27" s="35" t="s">
        <v>91</v>
      </c>
      <c r="BA27" s="35"/>
      <c r="BB27" s="35"/>
      <c r="BC27" s="35"/>
      <c r="BD27" s="35"/>
      <c r="BE27" s="35"/>
      <c r="BF27" s="37"/>
      <c r="BG27" s="3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</row>
    <row r="28" ht="12.75" customHeight="1">
      <c r="A28" s="14">
        <v>27.0</v>
      </c>
      <c r="B28" s="15" t="s">
        <v>117</v>
      </c>
      <c r="C28" s="14">
        <v>48.0</v>
      </c>
      <c r="D28" s="14">
        <v>21.59</v>
      </c>
      <c r="E28" s="15" t="s">
        <v>62</v>
      </c>
      <c r="F28" s="14"/>
      <c r="G28" s="14"/>
      <c r="H28" s="14" t="s">
        <v>64</v>
      </c>
      <c r="I28" s="14">
        <v>34.0</v>
      </c>
      <c r="J28" s="14" t="s">
        <v>65</v>
      </c>
      <c r="K28" s="14" t="s">
        <v>190</v>
      </c>
      <c r="L28" s="14" t="s">
        <v>66</v>
      </c>
      <c r="M28" s="14" t="s">
        <v>67</v>
      </c>
      <c r="N28" s="14">
        <v>3.0</v>
      </c>
      <c r="O28" s="14">
        <v>2.0</v>
      </c>
      <c r="P28" s="14">
        <v>16.0</v>
      </c>
      <c r="Q28" s="14">
        <v>8.5</v>
      </c>
      <c r="R28" s="14" t="s">
        <v>69</v>
      </c>
      <c r="S28" s="14">
        <v>140.0</v>
      </c>
      <c r="T28" s="14">
        <v>117.0</v>
      </c>
      <c r="U28" s="14" t="s">
        <v>70</v>
      </c>
      <c r="V28" s="14" t="s">
        <v>71</v>
      </c>
      <c r="W28" s="14"/>
      <c r="X28" s="14"/>
      <c r="Y28" s="14" t="s">
        <v>72</v>
      </c>
      <c r="Z28" s="14">
        <v>2.0</v>
      </c>
      <c r="AA28" s="14" t="s">
        <v>73</v>
      </c>
      <c r="AB28" s="14" t="s">
        <v>74</v>
      </c>
      <c r="AC28" s="14">
        <v>3.0</v>
      </c>
      <c r="AD28" s="14">
        <v>3.0</v>
      </c>
      <c r="AE28" s="14">
        <v>3.0</v>
      </c>
      <c r="AF28" s="14" t="s">
        <v>75</v>
      </c>
      <c r="AG28" s="14"/>
      <c r="AH28" s="14" t="s">
        <v>76</v>
      </c>
      <c r="AI28" s="14" t="s">
        <v>76</v>
      </c>
      <c r="AJ28" s="14" t="s">
        <v>76</v>
      </c>
      <c r="AK28" s="14">
        <v>30.0</v>
      </c>
      <c r="AL28" s="15" t="s">
        <v>78</v>
      </c>
      <c r="AM28" s="18">
        <v>43248.0</v>
      </c>
      <c r="AN28" s="19">
        <v>43266.0</v>
      </c>
      <c r="AO28" s="20">
        <f t="shared" ref="AO28:AO41" si="7">AN28-AM28</f>
        <v>18</v>
      </c>
      <c r="AP28" s="21">
        <v>43267.0</v>
      </c>
      <c r="AQ28" s="14">
        <f t="shared" si="2"/>
        <v>1</v>
      </c>
      <c r="AR28" s="14" t="s">
        <v>83</v>
      </c>
      <c r="AS28" s="14" t="s">
        <v>84</v>
      </c>
      <c r="AT28" s="22">
        <v>43469.0</v>
      </c>
      <c r="AU28" s="18">
        <v>43724.0</v>
      </c>
      <c r="AV28" s="23">
        <f t="shared" si="3"/>
        <v>458</v>
      </c>
      <c r="AW28" s="23"/>
      <c r="AX28" s="23" t="s">
        <v>89</v>
      </c>
      <c r="AY28" s="24"/>
      <c r="AZ28" s="23" t="s">
        <v>91</v>
      </c>
      <c r="BA28" s="23"/>
      <c r="BB28" s="23"/>
      <c r="BC28" s="23"/>
      <c r="BD28" s="23"/>
      <c r="BE28" s="23"/>
      <c r="BF28" s="25"/>
      <c r="BG28" s="25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</row>
    <row r="29" ht="12.75" customHeight="1">
      <c r="A29" s="14">
        <v>28.0</v>
      </c>
      <c r="B29" s="15" t="s">
        <v>105</v>
      </c>
      <c r="C29" s="14">
        <v>49.0</v>
      </c>
      <c r="D29" s="14">
        <v>27.6</v>
      </c>
      <c r="E29" s="15" t="s">
        <v>62</v>
      </c>
      <c r="F29" s="14"/>
      <c r="G29" s="14"/>
      <c r="H29" s="14" t="s">
        <v>64</v>
      </c>
      <c r="I29" s="14">
        <v>32.0</v>
      </c>
      <c r="J29" s="14" t="s">
        <v>111</v>
      </c>
      <c r="K29" s="14" t="s">
        <v>188</v>
      </c>
      <c r="L29" s="14" t="s">
        <v>66</v>
      </c>
      <c r="M29" s="14" t="s">
        <v>67</v>
      </c>
      <c r="N29" s="14">
        <v>3.0</v>
      </c>
      <c r="O29" s="14">
        <v>2.0</v>
      </c>
      <c r="P29" s="14">
        <v>16.0</v>
      </c>
      <c r="Q29" s="14">
        <v>7.0</v>
      </c>
      <c r="R29" s="14" t="s">
        <v>69</v>
      </c>
      <c r="S29" s="14">
        <v>200.0</v>
      </c>
      <c r="T29" s="14">
        <v>168.0</v>
      </c>
      <c r="U29" s="14" t="s">
        <v>70</v>
      </c>
      <c r="V29" s="14" t="s">
        <v>71</v>
      </c>
      <c r="W29" s="15" t="s">
        <v>199</v>
      </c>
      <c r="X29" s="14" t="s">
        <v>179</v>
      </c>
      <c r="Y29" s="14" t="s">
        <v>72</v>
      </c>
      <c r="Z29" s="14">
        <v>2.0</v>
      </c>
      <c r="AA29" s="14" t="s">
        <v>73</v>
      </c>
      <c r="AB29" s="14" t="s">
        <v>200</v>
      </c>
      <c r="AC29" s="14">
        <v>3.0</v>
      </c>
      <c r="AD29" s="14" t="s">
        <v>194</v>
      </c>
      <c r="AE29" s="14">
        <v>2.3</v>
      </c>
      <c r="AF29" s="40" t="s">
        <v>146</v>
      </c>
      <c r="AG29" s="15" t="s">
        <v>201</v>
      </c>
      <c r="AH29" s="14" t="s">
        <v>76</v>
      </c>
      <c r="AI29" s="14" t="s">
        <v>76</v>
      </c>
      <c r="AJ29" s="14" t="s">
        <v>77</v>
      </c>
      <c r="AK29" s="14">
        <v>10.0</v>
      </c>
      <c r="AL29" s="15" t="s">
        <v>141</v>
      </c>
      <c r="AM29" s="18">
        <v>43299.0</v>
      </c>
      <c r="AN29" s="19">
        <v>43315.0</v>
      </c>
      <c r="AO29" s="20">
        <f t="shared" si="7"/>
        <v>16</v>
      </c>
      <c r="AP29" s="21">
        <v>43316.0</v>
      </c>
      <c r="AQ29" s="14">
        <f t="shared" si="2"/>
        <v>1</v>
      </c>
      <c r="AR29" s="14" t="s">
        <v>83</v>
      </c>
      <c r="AS29" s="14" t="s">
        <v>84</v>
      </c>
      <c r="AT29" s="22">
        <v>43509.0</v>
      </c>
      <c r="AU29" s="18">
        <v>43725.0</v>
      </c>
      <c r="AV29" s="23">
        <f t="shared" si="3"/>
        <v>410</v>
      </c>
      <c r="AW29" s="23"/>
      <c r="AX29" s="23" t="s">
        <v>89</v>
      </c>
      <c r="AY29" s="24"/>
      <c r="AZ29" s="23" t="s">
        <v>91</v>
      </c>
      <c r="BA29" s="23"/>
      <c r="BB29" s="23">
        <v>4.0</v>
      </c>
      <c r="BC29" s="23">
        <v>4.0</v>
      </c>
      <c r="BD29" s="23">
        <v>3.0</v>
      </c>
      <c r="BE29" s="23">
        <v>4.0</v>
      </c>
      <c r="BF29" s="25"/>
      <c r="BG29" s="25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</row>
    <row r="30" ht="12.75" customHeight="1">
      <c r="A30" s="14">
        <v>29.0</v>
      </c>
      <c r="B30" s="15" t="s">
        <v>118</v>
      </c>
      <c r="C30" s="14">
        <v>39.0</v>
      </c>
      <c r="D30" s="14">
        <v>27.08</v>
      </c>
      <c r="E30" s="15" t="s">
        <v>62</v>
      </c>
      <c r="F30" s="14" t="s">
        <v>83</v>
      </c>
      <c r="G30" s="14"/>
      <c r="H30" s="14" t="s">
        <v>64</v>
      </c>
      <c r="I30" s="14">
        <v>36.0</v>
      </c>
      <c r="J30" s="14" t="s">
        <v>111</v>
      </c>
      <c r="K30" s="14" t="s">
        <v>129</v>
      </c>
      <c r="L30" s="14" t="s">
        <v>66</v>
      </c>
      <c r="M30" s="14" t="s">
        <v>67</v>
      </c>
      <c r="N30" s="14">
        <v>2.8</v>
      </c>
      <c r="O30" s="14">
        <v>1.8</v>
      </c>
      <c r="P30" s="14">
        <v>13.0</v>
      </c>
      <c r="Q30" s="14">
        <v>8.0</v>
      </c>
      <c r="R30" s="14" t="s">
        <v>69</v>
      </c>
      <c r="S30" s="14">
        <v>220.0</v>
      </c>
      <c r="T30" s="14">
        <v>114.0</v>
      </c>
      <c r="U30" s="14" t="s">
        <v>70</v>
      </c>
      <c r="V30" s="14" t="s">
        <v>71</v>
      </c>
      <c r="W30" s="14"/>
      <c r="X30" s="14"/>
      <c r="Y30" s="14" t="s">
        <v>72</v>
      </c>
      <c r="Z30" s="14">
        <v>2.0</v>
      </c>
      <c r="AA30" s="14" t="s">
        <v>73</v>
      </c>
      <c r="AB30" s="14" t="s">
        <v>138</v>
      </c>
      <c r="AC30" s="14">
        <v>2.0</v>
      </c>
      <c r="AD30" s="14">
        <v>2.5</v>
      </c>
      <c r="AE30" s="14">
        <v>2.5</v>
      </c>
      <c r="AF30" s="14" t="s">
        <v>75</v>
      </c>
      <c r="AG30" s="14"/>
      <c r="AH30" s="14" t="s">
        <v>76</v>
      </c>
      <c r="AI30" s="14" t="s">
        <v>76</v>
      </c>
      <c r="AJ30" s="14" t="s">
        <v>77</v>
      </c>
      <c r="AK30" s="14">
        <v>15.0</v>
      </c>
      <c r="AL30" s="15" t="s">
        <v>141</v>
      </c>
      <c r="AM30" s="18">
        <v>43290.0</v>
      </c>
      <c r="AN30" s="19">
        <v>43322.0</v>
      </c>
      <c r="AO30" s="20">
        <f t="shared" si="7"/>
        <v>32</v>
      </c>
      <c r="AP30" s="21">
        <v>43323.0</v>
      </c>
      <c r="AQ30" s="14">
        <f t="shared" si="2"/>
        <v>1</v>
      </c>
      <c r="AR30" s="14" t="s">
        <v>83</v>
      </c>
      <c r="AS30" s="14" t="s">
        <v>101</v>
      </c>
      <c r="AT30" s="22">
        <v>43383.0</v>
      </c>
      <c r="AU30" s="18">
        <v>43759.0</v>
      </c>
      <c r="AV30" s="23">
        <f t="shared" si="3"/>
        <v>437</v>
      </c>
      <c r="AW30" s="23"/>
      <c r="AX30" s="23" t="s">
        <v>89</v>
      </c>
      <c r="AY30" s="24"/>
      <c r="AZ30" s="23" t="s">
        <v>91</v>
      </c>
      <c r="BA30" s="23"/>
      <c r="BB30" s="23">
        <v>4.0</v>
      </c>
      <c r="BC30" s="23">
        <v>4.0</v>
      </c>
      <c r="BD30" s="23">
        <v>3.0</v>
      </c>
      <c r="BE30" s="23">
        <v>4.0</v>
      </c>
      <c r="BF30" s="25"/>
      <c r="BG30" s="25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</row>
    <row r="31" ht="12.75" customHeight="1">
      <c r="A31" s="14">
        <v>30.0</v>
      </c>
      <c r="B31" s="15" t="s">
        <v>119</v>
      </c>
      <c r="C31" s="14">
        <v>53.0</v>
      </c>
      <c r="D31" s="14">
        <v>27.88</v>
      </c>
      <c r="E31" s="15" t="s">
        <v>62</v>
      </c>
      <c r="F31" s="14" t="s">
        <v>83</v>
      </c>
      <c r="G31" s="14" t="s">
        <v>83</v>
      </c>
      <c r="H31" s="14" t="s">
        <v>127</v>
      </c>
      <c r="I31" s="14">
        <v>38.0</v>
      </c>
      <c r="J31" s="14" t="s">
        <v>94</v>
      </c>
      <c r="K31" s="14" t="s">
        <v>129</v>
      </c>
      <c r="L31" s="14" t="s">
        <v>66</v>
      </c>
      <c r="M31" s="14" t="s">
        <v>67</v>
      </c>
      <c r="N31" s="14">
        <v>2.24</v>
      </c>
      <c r="O31" s="14">
        <v>1.7</v>
      </c>
      <c r="P31" s="14">
        <v>15.0</v>
      </c>
      <c r="Q31" s="14">
        <v>8.0</v>
      </c>
      <c r="R31" s="14" t="s">
        <v>149</v>
      </c>
      <c r="S31" s="14">
        <v>210.0</v>
      </c>
      <c r="T31" s="14">
        <v>120.0</v>
      </c>
      <c r="U31" s="14" t="s">
        <v>97</v>
      </c>
      <c r="V31" s="14" t="s">
        <v>71</v>
      </c>
      <c r="W31" s="14"/>
      <c r="X31" s="14"/>
      <c r="Y31" s="14" t="s">
        <v>72</v>
      </c>
      <c r="Z31" s="14">
        <v>3.0</v>
      </c>
      <c r="AA31" s="14" t="s">
        <v>73</v>
      </c>
      <c r="AB31" s="14" t="s">
        <v>152</v>
      </c>
      <c r="AC31" s="14">
        <v>2.0</v>
      </c>
      <c r="AD31" s="14">
        <v>2.5</v>
      </c>
      <c r="AE31" s="14">
        <v>2.5</v>
      </c>
      <c r="AF31" s="14" t="s">
        <v>75</v>
      </c>
      <c r="AG31" s="14"/>
      <c r="AH31" s="14" t="s">
        <v>77</v>
      </c>
      <c r="AI31" s="14" t="s">
        <v>77</v>
      </c>
      <c r="AJ31" s="14" t="s">
        <v>77</v>
      </c>
      <c r="AK31" s="14">
        <v>70.0</v>
      </c>
      <c r="AL31" s="15" t="s">
        <v>135</v>
      </c>
      <c r="AM31" s="18">
        <v>43304.0</v>
      </c>
      <c r="AN31" s="19">
        <v>43322.0</v>
      </c>
      <c r="AO31" s="20">
        <f t="shared" si="7"/>
        <v>18</v>
      </c>
      <c r="AP31" s="21">
        <v>43323.0</v>
      </c>
      <c r="AQ31" s="14">
        <f t="shared" si="2"/>
        <v>1</v>
      </c>
      <c r="AR31" s="14" t="s">
        <v>83</v>
      </c>
      <c r="AS31" s="14" t="s">
        <v>84</v>
      </c>
      <c r="AT31" s="22">
        <v>43580.0</v>
      </c>
      <c r="AU31" s="18">
        <v>43717.0</v>
      </c>
      <c r="AV31" s="23">
        <f t="shared" si="3"/>
        <v>395</v>
      </c>
      <c r="AW31" s="23"/>
      <c r="AX31" s="23" t="s">
        <v>89</v>
      </c>
      <c r="AY31" s="24"/>
      <c r="AZ31" s="23" t="s">
        <v>91</v>
      </c>
      <c r="BA31" s="23"/>
      <c r="BB31" s="23"/>
      <c r="BC31" s="23"/>
      <c r="BD31" s="23"/>
      <c r="BE31" s="23"/>
      <c r="BF31" s="25"/>
      <c r="BG31" s="25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</row>
    <row r="32" ht="12.75" customHeight="1">
      <c r="A32" s="14">
        <v>31.0</v>
      </c>
      <c r="B32" s="15" t="s">
        <v>120</v>
      </c>
      <c r="C32" s="14">
        <v>53.0</v>
      </c>
      <c r="D32" s="14">
        <v>22.45</v>
      </c>
      <c r="E32" s="15" t="s">
        <v>62</v>
      </c>
      <c r="F32" s="14"/>
      <c r="G32" s="14" t="s">
        <v>83</v>
      </c>
      <c r="H32" s="14" t="s">
        <v>64</v>
      </c>
      <c r="I32" s="14">
        <v>34.0</v>
      </c>
      <c r="J32" s="14" t="s">
        <v>193</v>
      </c>
      <c r="K32" s="14" t="s">
        <v>190</v>
      </c>
      <c r="L32" s="14" t="s">
        <v>112</v>
      </c>
      <c r="M32" s="14" t="s">
        <v>67</v>
      </c>
      <c r="N32" s="14">
        <v>1.4</v>
      </c>
      <c r="O32" s="14">
        <v>1.2</v>
      </c>
      <c r="P32" s="14">
        <v>16.0</v>
      </c>
      <c r="Q32" s="14">
        <v>9.0</v>
      </c>
      <c r="R32" s="14" t="s">
        <v>69</v>
      </c>
      <c r="S32" s="14">
        <v>190.0</v>
      </c>
      <c r="T32" s="14">
        <v>155.0</v>
      </c>
      <c r="U32" s="14" t="s">
        <v>97</v>
      </c>
      <c r="V32" s="14" t="s">
        <v>71</v>
      </c>
      <c r="W32" s="14"/>
      <c r="X32" s="14"/>
      <c r="Y32" s="14" t="s">
        <v>171</v>
      </c>
      <c r="Z32" s="14">
        <v>3.0</v>
      </c>
      <c r="AA32" s="14" t="s">
        <v>151</v>
      </c>
      <c r="AB32" s="14" t="s">
        <v>200</v>
      </c>
      <c r="AC32" s="14">
        <v>3.0</v>
      </c>
      <c r="AD32" s="14">
        <v>3.0</v>
      </c>
      <c r="AE32" s="14">
        <v>1.4</v>
      </c>
      <c r="AF32" s="14" t="s">
        <v>75</v>
      </c>
      <c r="AG32" s="14"/>
      <c r="AH32" s="14" t="s">
        <v>77</v>
      </c>
      <c r="AI32" s="14" t="s">
        <v>77</v>
      </c>
      <c r="AJ32" s="14" t="s">
        <v>76</v>
      </c>
      <c r="AK32" s="14">
        <v>30.0</v>
      </c>
      <c r="AL32" s="15" t="s">
        <v>116</v>
      </c>
      <c r="AM32" s="18">
        <v>43314.0</v>
      </c>
      <c r="AN32" s="19">
        <v>43332.0</v>
      </c>
      <c r="AO32" s="20">
        <f t="shared" si="7"/>
        <v>18</v>
      </c>
      <c r="AP32" s="21">
        <v>43333.0</v>
      </c>
      <c r="AQ32" s="14">
        <f t="shared" si="2"/>
        <v>1</v>
      </c>
      <c r="AR32" s="14" t="s">
        <v>83</v>
      </c>
      <c r="AS32" s="14" t="s">
        <v>84</v>
      </c>
      <c r="AT32" s="22">
        <v>43596.0</v>
      </c>
      <c r="AU32" s="18">
        <v>43759.0</v>
      </c>
      <c r="AV32" s="23">
        <f t="shared" si="3"/>
        <v>427</v>
      </c>
      <c r="AW32" s="23"/>
      <c r="AX32" s="23" t="s">
        <v>89</v>
      </c>
      <c r="AY32" s="24"/>
      <c r="AZ32" s="23" t="s">
        <v>91</v>
      </c>
      <c r="BA32" s="23"/>
      <c r="BB32" s="23">
        <v>4.0</v>
      </c>
      <c r="BC32" s="23">
        <v>3.0</v>
      </c>
      <c r="BD32" s="23">
        <v>4.0</v>
      </c>
      <c r="BE32" s="23">
        <v>4.0</v>
      </c>
      <c r="BF32" s="25"/>
      <c r="BG32" s="25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</row>
    <row r="33" ht="12.75" customHeight="1">
      <c r="A33" s="14">
        <v>32.0</v>
      </c>
      <c r="B33" s="15" t="s">
        <v>120</v>
      </c>
      <c r="C33" s="14">
        <v>46.0</v>
      </c>
      <c r="D33" s="14">
        <v>21.8</v>
      </c>
      <c r="E33" s="15" t="s">
        <v>62</v>
      </c>
      <c r="F33" s="14"/>
      <c r="G33" s="14"/>
      <c r="H33" s="14" t="s">
        <v>64</v>
      </c>
      <c r="I33" s="14">
        <v>34.0</v>
      </c>
      <c r="J33" s="14" t="s">
        <v>111</v>
      </c>
      <c r="K33" s="14" t="s">
        <v>129</v>
      </c>
      <c r="L33" s="14" t="s">
        <v>66</v>
      </c>
      <c r="M33" s="14" t="s">
        <v>137</v>
      </c>
      <c r="N33" s="14">
        <v>2.3</v>
      </c>
      <c r="O33" s="14">
        <v>1.6</v>
      </c>
      <c r="P33" s="14">
        <v>15.0</v>
      </c>
      <c r="Q33" s="14">
        <v>9.0</v>
      </c>
      <c r="R33" s="14" t="s">
        <v>69</v>
      </c>
      <c r="S33" s="14">
        <v>150.0</v>
      </c>
      <c r="T33" s="14">
        <v>149.0</v>
      </c>
      <c r="U33" s="14" t="s">
        <v>70</v>
      </c>
      <c r="V33" s="14" t="s">
        <v>71</v>
      </c>
      <c r="W33" s="14"/>
      <c r="X33" s="14"/>
      <c r="Y33" s="14" t="s">
        <v>72</v>
      </c>
      <c r="Z33" s="14">
        <v>3.0</v>
      </c>
      <c r="AA33" s="14" t="s">
        <v>73</v>
      </c>
      <c r="AB33" s="14" t="s">
        <v>74</v>
      </c>
      <c r="AC33" s="14">
        <v>3.0</v>
      </c>
      <c r="AD33" s="14">
        <v>3.0</v>
      </c>
      <c r="AE33" s="14">
        <v>2.3</v>
      </c>
      <c r="AF33" s="14" t="s">
        <v>75</v>
      </c>
      <c r="AG33" s="14"/>
      <c r="AH33" s="14" t="s">
        <v>76</v>
      </c>
      <c r="AI33" s="14" t="s">
        <v>76</v>
      </c>
      <c r="AJ33" s="14" t="s">
        <v>76</v>
      </c>
      <c r="AK33" s="14">
        <v>45.0</v>
      </c>
      <c r="AL33" s="15" t="s">
        <v>78</v>
      </c>
      <c r="AM33" s="18">
        <v>43409.0</v>
      </c>
      <c r="AN33" s="19">
        <v>43434.0</v>
      </c>
      <c r="AO33" s="20">
        <f t="shared" si="7"/>
        <v>25</v>
      </c>
      <c r="AP33" s="21">
        <v>43435.0</v>
      </c>
      <c r="AQ33" s="14">
        <f t="shared" si="2"/>
        <v>1</v>
      </c>
      <c r="AR33" s="14" t="s">
        <v>83</v>
      </c>
      <c r="AS33" s="14" t="s">
        <v>84</v>
      </c>
      <c r="AT33" s="22">
        <v>43662.0</v>
      </c>
      <c r="AU33" s="18">
        <v>43756.0</v>
      </c>
      <c r="AV33" s="23">
        <f t="shared" si="3"/>
        <v>322</v>
      </c>
      <c r="AW33" s="23"/>
      <c r="AX33" s="23" t="s">
        <v>89</v>
      </c>
      <c r="AY33" s="24"/>
      <c r="AZ33" s="23" t="s">
        <v>91</v>
      </c>
      <c r="BA33" s="23"/>
      <c r="BB33" s="23">
        <v>4.0</v>
      </c>
      <c r="BC33" s="23">
        <v>3.0</v>
      </c>
      <c r="BD33" s="23">
        <v>3.0</v>
      </c>
      <c r="BE33" s="23">
        <v>4.0</v>
      </c>
      <c r="BF33" s="25"/>
      <c r="BG33" s="25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</row>
    <row r="34" ht="12.75" customHeight="1">
      <c r="A34" s="14">
        <v>33.0</v>
      </c>
      <c r="B34" s="15" t="s">
        <v>122</v>
      </c>
      <c r="C34" s="14">
        <v>39.0</v>
      </c>
      <c r="D34" s="14">
        <v>25.46</v>
      </c>
      <c r="E34" s="15" t="s">
        <v>62</v>
      </c>
      <c r="F34" s="14"/>
      <c r="G34" s="14"/>
      <c r="H34" s="14" t="s">
        <v>186</v>
      </c>
      <c r="I34" s="14">
        <v>36.0</v>
      </c>
      <c r="J34" s="14" t="s">
        <v>94</v>
      </c>
      <c r="K34" s="14" t="s">
        <v>190</v>
      </c>
      <c r="L34" s="14" t="s">
        <v>66</v>
      </c>
      <c r="M34" s="15" t="s">
        <v>197</v>
      </c>
      <c r="N34" s="14">
        <v>2.2</v>
      </c>
      <c r="O34" s="14">
        <v>1.9</v>
      </c>
      <c r="P34" s="14">
        <v>14.0</v>
      </c>
      <c r="Q34" s="14">
        <v>6.0</v>
      </c>
      <c r="R34" s="14" t="s">
        <v>69</v>
      </c>
      <c r="S34" s="14">
        <v>145.0</v>
      </c>
      <c r="T34" s="14">
        <v>85.0</v>
      </c>
      <c r="U34" s="14" t="s">
        <v>97</v>
      </c>
      <c r="V34" s="15" t="s">
        <v>71</v>
      </c>
      <c r="W34" s="14" t="s">
        <v>205</v>
      </c>
      <c r="X34" s="14" t="s">
        <v>206</v>
      </c>
      <c r="Y34" s="14" t="s">
        <v>72</v>
      </c>
      <c r="Z34" s="14">
        <v>3.0</v>
      </c>
      <c r="AA34" s="14" t="s">
        <v>114</v>
      </c>
      <c r="AB34" s="14" t="s">
        <v>74</v>
      </c>
      <c r="AC34" s="14">
        <v>3.0</v>
      </c>
      <c r="AD34" s="14">
        <v>3.0</v>
      </c>
      <c r="AE34" s="14">
        <v>5.2</v>
      </c>
      <c r="AF34" s="14" t="s">
        <v>207</v>
      </c>
      <c r="AG34" s="14"/>
      <c r="AH34" s="14" t="s">
        <v>76</v>
      </c>
      <c r="AI34" s="14" t="s">
        <v>76</v>
      </c>
      <c r="AJ34" s="14" t="s">
        <v>77</v>
      </c>
      <c r="AK34" s="14">
        <v>40.0</v>
      </c>
      <c r="AL34" s="15" t="s">
        <v>78</v>
      </c>
      <c r="AM34" s="18">
        <v>43454.0</v>
      </c>
      <c r="AN34" s="19">
        <v>43472.0</v>
      </c>
      <c r="AO34" s="20">
        <f t="shared" si="7"/>
        <v>18</v>
      </c>
      <c r="AP34" s="21">
        <v>43473.0</v>
      </c>
      <c r="AQ34" s="14">
        <f t="shared" si="2"/>
        <v>1</v>
      </c>
      <c r="AR34" s="14" t="s">
        <v>83</v>
      </c>
      <c r="AS34" s="14" t="s">
        <v>84</v>
      </c>
      <c r="AT34" s="22">
        <v>43671.0</v>
      </c>
      <c r="AU34" s="18">
        <v>43720.0</v>
      </c>
      <c r="AV34" s="23">
        <f t="shared" si="3"/>
        <v>248</v>
      </c>
      <c r="AW34" s="23"/>
      <c r="AX34" s="23" t="s">
        <v>89</v>
      </c>
      <c r="AY34" s="24"/>
      <c r="AZ34" s="23" t="s">
        <v>91</v>
      </c>
      <c r="BA34" s="23"/>
      <c r="BB34" s="23"/>
      <c r="BC34" s="23"/>
      <c r="BD34" s="23"/>
      <c r="BE34" s="23"/>
      <c r="BF34" s="25"/>
      <c r="BG34" s="25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</row>
    <row r="35" ht="12.75" customHeight="1">
      <c r="A35" s="14">
        <v>34.0</v>
      </c>
      <c r="B35" s="15" t="s">
        <v>124</v>
      </c>
      <c r="C35" s="14">
        <v>47.0</v>
      </c>
      <c r="D35" s="14">
        <v>27.64</v>
      </c>
      <c r="E35" s="15" t="s">
        <v>62</v>
      </c>
      <c r="F35" s="14"/>
      <c r="G35" s="14"/>
      <c r="H35" s="14" t="s">
        <v>64</v>
      </c>
      <c r="I35" s="14">
        <v>32.0</v>
      </c>
      <c r="J35" s="14" t="s">
        <v>65</v>
      </c>
      <c r="K35" s="14" t="s">
        <v>188</v>
      </c>
      <c r="L35" s="14" t="s">
        <v>66</v>
      </c>
      <c r="M35" s="14" t="s">
        <v>67</v>
      </c>
      <c r="N35" s="14">
        <v>2.4</v>
      </c>
      <c r="O35" s="14">
        <v>1.3</v>
      </c>
      <c r="P35" s="14">
        <v>14.0</v>
      </c>
      <c r="Q35" s="14">
        <v>8.0</v>
      </c>
      <c r="R35" s="14" t="s">
        <v>149</v>
      </c>
      <c r="S35" s="14">
        <v>148.0</v>
      </c>
      <c r="T35" s="14">
        <v>137.3</v>
      </c>
      <c r="U35" s="14" t="s">
        <v>97</v>
      </c>
      <c r="V35" s="14" t="s">
        <v>71</v>
      </c>
      <c r="W35" s="14"/>
      <c r="X35" s="14"/>
      <c r="Y35" s="14" t="s">
        <v>72</v>
      </c>
      <c r="Z35" s="14">
        <v>3.0</v>
      </c>
      <c r="AA35" s="14" t="s">
        <v>169</v>
      </c>
      <c r="AB35" s="14" t="s">
        <v>152</v>
      </c>
      <c r="AC35" s="14">
        <v>2.0</v>
      </c>
      <c r="AD35" s="14">
        <v>2.5</v>
      </c>
      <c r="AE35" s="14">
        <v>2.7</v>
      </c>
      <c r="AF35" s="14" t="s">
        <v>153</v>
      </c>
      <c r="AG35" s="15" t="s">
        <v>208</v>
      </c>
      <c r="AH35" s="14" t="s">
        <v>76</v>
      </c>
      <c r="AI35" s="14" t="s">
        <v>76</v>
      </c>
      <c r="AJ35" s="14" t="s">
        <v>77</v>
      </c>
      <c r="AK35" s="14">
        <v>30.0</v>
      </c>
      <c r="AL35" s="15" t="s">
        <v>78</v>
      </c>
      <c r="AM35" s="18">
        <v>43481.0</v>
      </c>
      <c r="AN35" s="19">
        <v>43516.0</v>
      </c>
      <c r="AO35" s="20">
        <f t="shared" si="7"/>
        <v>35</v>
      </c>
      <c r="AP35" s="21">
        <v>43517.0</v>
      </c>
      <c r="AQ35" s="14">
        <f t="shared" si="2"/>
        <v>1</v>
      </c>
      <c r="AR35" s="14" t="s">
        <v>83</v>
      </c>
      <c r="AS35" s="14" t="s">
        <v>101</v>
      </c>
      <c r="AT35" s="22">
        <v>43572.0</v>
      </c>
      <c r="AU35" s="18">
        <v>43717.0</v>
      </c>
      <c r="AV35" s="23">
        <f t="shared" si="3"/>
        <v>201</v>
      </c>
      <c r="AW35" s="23"/>
      <c r="AX35" s="23" t="s">
        <v>89</v>
      </c>
      <c r="AY35" s="24"/>
      <c r="AZ35" s="23" t="s">
        <v>91</v>
      </c>
      <c r="BA35" s="23"/>
      <c r="BB35" s="23"/>
      <c r="BC35" s="23"/>
      <c r="BD35" s="23"/>
      <c r="BE35" s="23"/>
      <c r="BF35" s="25"/>
      <c r="BG35" s="25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</row>
    <row r="36" ht="12.75" customHeight="1">
      <c r="A36" s="14">
        <v>35.0</v>
      </c>
      <c r="B36" s="15" t="s">
        <v>126</v>
      </c>
      <c r="C36" s="14">
        <v>37.0</v>
      </c>
      <c r="D36" s="14">
        <v>27.09</v>
      </c>
      <c r="E36" s="15" t="s">
        <v>62</v>
      </c>
      <c r="F36" s="14"/>
      <c r="G36" s="14"/>
      <c r="H36" s="14" t="s">
        <v>64</v>
      </c>
      <c r="I36" s="14">
        <v>32.0</v>
      </c>
      <c r="J36" s="14" t="s">
        <v>94</v>
      </c>
      <c r="K36" s="14" t="s">
        <v>188</v>
      </c>
      <c r="L36" s="14" t="s">
        <v>66</v>
      </c>
      <c r="M36" s="14" t="s">
        <v>67</v>
      </c>
      <c r="N36" s="14">
        <v>2.5</v>
      </c>
      <c r="O36" s="14">
        <v>1.8</v>
      </c>
      <c r="P36" s="14">
        <v>10.0</v>
      </c>
      <c r="Q36" s="14">
        <v>8.0</v>
      </c>
      <c r="R36" s="14" t="s">
        <v>69</v>
      </c>
      <c r="S36" s="14">
        <v>205.0</v>
      </c>
      <c r="T36" s="14">
        <v>119.0</v>
      </c>
      <c r="U36" s="14" t="s">
        <v>70</v>
      </c>
      <c r="V36" s="14" t="s">
        <v>71</v>
      </c>
      <c r="W36" s="14"/>
      <c r="X36" s="14"/>
      <c r="Y36" s="14" t="s">
        <v>171</v>
      </c>
      <c r="Z36" s="14">
        <v>3.0</v>
      </c>
      <c r="AA36" s="14" t="s">
        <v>73</v>
      </c>
      <c r="AB36" s="14" t="s">
        <v>74</v>
      </c>
      <c r="AC36" s="14">
        <v>3.0</v>
      </c>
      <c r="AD36" s="14">
        <v>2.0</v>
      </c>
      <c r="AE36" s="14">
        <v>3.1</v>
      </c>
      <c r="AF36" s="14" t="s">
        <v>75</v>
      </c>
      <c r="AG36" s="14"/>
      <c r="AH36" s="14" t="s">
        <v>76</v>
      </c>
      <c r="AI36" s="14" t="s">
        <v>76</v>
      </c>
      <c r="AJ36" s="14" t="s">
        <v>77</v>
      </c>
      <c r="AK36" s="14">
        <v>15.0</v>
      </c>
      <c r="AL36" s="15" t="s">
        <v>141</v>
      </c>
      <c r="AM36" s="18">
        <v>43522.0</v>
      </c>
      <c r="AN36" s="19">
        <v>43537.0</v>
      </c>
      <c r="AO36" s="20">
        <f t="shared" si="7"/>
        <v>15</v>
      </c>
      <c r="AP36" s="21">
        <v>43538.0</v>
      </c>
      <c r="AQ36" s="14">
        <f t="shared" si="2"/>
        <v>1</v>
      </c>
      <c r="AR36" s="14" t="s">
        <v>83</v>
      </c>
      <c r="AS36" s="14" t="s">
        <v>84</v>
      </c>
      <c r="AT36" s="22">
        <v>43735.0</v>
      </c>
      <c r="AU36" s="18">
        <v>43735.0</v>
      </c>
      <c r="AV36" s="23">
        <f t="shared" si="3"/>
        <v>198</v>
      </c>
      <c r="AW36" s="23"/>
      <c r="AX36" s="23" t="s">
        <v>89</v>
      </c>
      <c r="AY36" s="24"/>
      <c r="AZ36" s="23" t="s">
        <v>91</v>
      </c>
      <c r="BA36" s="23"/>
      <c r="BB36" s="23">
        <v>4.0</v>
      </c>
      <c r="BC36" s="23">
        <v>4.0</v>
      </c>
      <c r="BD36" s="23">
        <v>3.0</v>
      </c>
      <c r="BE36" s="23">
        <v>4.0</v>
      </c>
      <c r="BF36" s="25"/>
      <c r="BG36" s="25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</row>
    <row r="37" ht="12.75" customHeight="1">
      <c r="A37" s="14">
        <v>36.0</v>
      </c>
      <c r="B37" s="15" t="s">
        <v>117</v>
      </c>
      <c r="C37" s="14">
        <v>49.0</v>
      </c>
      <c r="D37" s="14">
        <v>23.13</v>
      </c>
      <c r="E37" s="15" t="s">
        <v>62</v>
      </c>
      <c r="F37" s="14"/>
      <c r="G37" s="14" t="s">
        <v>83</v>
      </c>
      <c r="H37" s="14" t="s">
        <v>127</v>
      </c>
      <c r="I37" s="14">
        <v>36.0</v>
      </c>
      <c r="J37" s="14" t="s">
        <v>65</v>
      </c>
      <c r="K37" s="14" t="s">
        <v>188</v>
      </c>
      <c r="L37" s="14" t="s">
        <v>112</v>
      </c>
      <c r="M37" s="14" t="s">
        <v>67</v>
      </c>
      <c r="N37" s="14">
        <v>3.8</v>
      </c>
      <c r="O37" s="14">
        <v>1.5</v>
      </c>
      <c r="P37" s="14">
        <v>15.0</v>
      </c>
      <c r="Q37" s="14">
        <v>8.0</v>
      </c>
      <c r="R37" s="14" t="s">
        <v>69</v>
      </c>
      <c r="S37" s="14">
        <v>180.0</v>
      </c>
      <c r="T37" s="14">
        <v>132.0</v>
      </c>
      <c r="U37" s="14" t="s">
        <v>97</v>
      </c>
      <c r="V37" s="14" t="s">
        <v>209</v>
      </c>
      <c r="W37" s="14"/>
      <c r="X37" s="14"/>
      <c r="Y37" s="14" t="s">
        <v>72</v>
      </c>
      <c r="Z37" s="14">
        <v>1.0</v>
      </c>
      <c r="AA37" s="14" t="s">
        <v>169</v>
      </c>
      <c r="AB37" s="14" t="s">
        <v>74</v>
      </c>
      <c r="AC37" s="14">
        <v>3.0</v>
      </c>
      <c r="AD37" s="14">
        <v>3.0</v>
      </c>
      <c r="AE37" s="14">
        <v>4.5</v>
      </c>
      <c r="AF37" s="14" t="s">
        <v>210</v>
      </c>
      <c r="AG37" s="14" t="s">
        <v>140</v>
      </c>
      <c r="AH37" s="14" t="s">
        <v>76</v>
      </c>
      <c r="AI37" s="14" t="s">
        <v>76</v>
      </c>
      <c r="AJ37" s="14" t="s">
        <v>77</v>
      </c>
      <c r="AK37" s="14">
        <v>10.0</v>
      </c>
      <c r="AL37" s="15" t="s">
        <v>141</v>
      </c>
      <c r="AM37" s="18">
        <v>43636.0</v>
      </c>
      <c r="AN37" s="19">
        <v>43661.0</v>
      </c>
      <c r="AO37" s="20">
        <f t="shared" si="7"/>
        <v>25</v>
      </c>
      <c r="AP37" s="21">
        <v>43662.0</v>
      </c>
      <c r="AQ37" s="14">
        <f t="shared" si="2"/>
        <v>1</v>
      </c>
      <c r="AR37" s="14" t="s">
        <v>211</v>
      </c>
      <c r="AS37" s="14"/>
      <c r="AT37" s="22"/>
      <c r="AU37" s="18">
        <v>43761.0</v>
      </c>
      <c r="AV37" s="23">
        <f t="shared" si="3"/>
        <v>100</v>
      </c>
      <c r="AW37" s="23"/>
      <c r="AX37" s="23" t="s">
        <v>89</v>
      </c>
      <c r="AY37" s="24"/>
      <c r="AZ37" s="23" t="s">
        <v>91</v>
      </c>
      <c r="BA37" s="23"/>
      <c r="BB37" s="61"/>
      <c r="BC37" s="61"/>
      <c r="BD37" s="61"/>
      <c r="BE37" s="61"/>
      <c r="BF37" s="62"/>
      <c r="BG37" s="62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</row>
    <row r="38" ht="12.75" customHeight="1">
      <c r="A38" s="14">
        <v>37.0</v>
      </c>
      <c r="B38" s="15" t="s">
        <v>128</v>
      </c>
      <c r="C38" s="14">
        <v>47.0</v>
      </c>
      <c r="D38" s="14">
        <v>30.0</v>
      </c>
      <c r="E38" s="15" t="s">
        <v>62</v>
      </c>
      <c r="F38" s="14"/>
      <c r="G38" s="14" t="s">
        <v>83</v>
      </c>
      <c r="H38" s="15" t="s">
        <v>64</v>
      </c>
      <c r="I38" s="14">
        <v>36.0</v>
      </c>
      <c r="J38" s="14" t="s">
        <v>65</v>
      </c>
      <c r="K38" s="14" t="s">
        <v>188</v>
      </c>
      <c r="L38" s="14" t="s">
        <v>112</v>
      </c>
      <c r="M38" s="14" t="s">
        <v>67</v>
      </c>
      <c r="N38" s="14">
        <v>2.9</v>
      </c>
      <c r="O38" s="14">
        <v>2.4</v>
      </c>
      <c r="P38" s="14">
        <v>12.0</v>
      </c>
      <c r="Q38" s="14">
        <v>7.0</v>
      </c>
      <c r="R38" s="14" t="s">
        <v>149</v>
      </c>
      <c r="S38" s="14">
        <v>150.0</v>
      </c>
      <c r="T38" s="14">
        <v>114.0</v>
      </c>
      <c r="U38" s="14" t="s">
        <v>97</v>
      </c>
      <c r="V38" s="14" t="s">
        <v>71</v>
      </c>
      <c r="W38" s="14"/>
      <c r="X38" s="14"/>
      <c r="Y38" s="14" t="s">
        <v>72</v>
      </c>
      <c r="Z38" s="14">
        <v>3.0</v>
      </c>
      <c r="AA38" s="14" t="s">
        <v>73</v>
      </c>
      <c r="AB38" s="14" t="s">
        <v>138</v>
      </c>
      <c r="AC38" s="14">
        <v>2.0</v>
      </c>
      <c r="AD38" s="14">
        <v>4.0</v>
      </c>
      <c r="AE38" s="14">
        <v>2.7</v>
      </c>
      <c r="AF38" s="14" t="s">
        <v>75</v>
      </c>
      <c r="AG38" s="14"/>
      <c r="AH38" s="14" t="s">
        <v>76</v>
      </c>
      <c r="AI38" s="14" t="s">
        <v>76</v>
      </c>
      <c r="AJ38" s="14" t="s">
        <v>77</v>
      </c>
      <c r="AK38" s="14">
        <v>70.0</v>
      </c>
      <c r="AL38" s="15" t="s">
        <v>78</v>
      </c>
      <c r="AM38" s="18">
        <v>43650.0</v>
      </c>
      <c r="AN38" s="19">
        <v>43670.0</v>
      </c>
      <c r="AO38" s="20">
        <f t="shared" si="7"/>
        <v>20</v>
      </c>
      <c r="AP38" s="21">
        <v>43671.0</v>
      </c>
      <c r="AQ38" s="14">
        <f t="shared" si="2"/>
        <v>1</v>
      </c>
      <c r="AR38" s="14" t="s">
        <v>83</v>
      </c>
      <c r="AS38" s="14" t="s">
        <v>84</v>
      </c>
      <c r="AT38" s="22">
        <v>43727.0</v>
      </c>
      <c r="AU38" s="18">
        <v>43727.0</v>
      </c>
      <c r="AV38" s="23">
        <f t="shared" si="3"/>
        <v>57</v>
      </c>
      <c r="AW38" s="23"/>
      <c r="AX38" s="23" t="s">
        <v>89</v>
      </c>
      <c r="AY38" s="24"/>
      <c r="AZ38" s="23" t="s">
        <v>91</v>
      </c>
      <c r="BA38" s="23"/>
      <c r="BB38" s="23">
        <v>4.0</v>
      </c>
      <c r="BC38" s="23">
        <v>4.0</v>
      </c>
      <c r="BD38" s="23">
        <v>3.0</v>
      </c>
      <c r="BE38" s="23">
        <v>4.0</v>
      </c>
      <c r="BF38" s="25"/>
      <c r="BG38" s="25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</row>
    <row r="39" ht="12.75" customHeight="1">
      <c r="A39" s="14">
        <v>38.0</v>
      </c>
      <c r="B39" s="15" t="s">
        <v>130</v>
      </c>
      <c r="C39" s="14">
        <v>28.0</v>
      </c>
      <c r="D39" s="14">
        <v>26.62</v>
      </c>
      <c r="E39" s="15" t="s">
        <v>62</v>
      </c>
      <c r="F39" s="14"/>
      <c r="G39" s="14"/>
      <c r="H39" s="14" t="s">
        <v>186</v>
      </c>
      <c r="I39" s="14">
        <v>34.0</v>
      </c>
      <c r="J39" s="14" t="s">
        <v>65</v>
      </c>
      <c r="K39" s="14" t="s">
        <v>129</v>
      </c>
      <c r="L39" s="14" t="s">
        <v>66</v>
      </c>
      <c r="M39" s="14" t="s">
        <v>197</v>
      </c>
      <c r="N39" s="14">
        <v>5.0</v>
      </c>
      <c r="O39" s="14">
        <v>4.0</v>
      </c>
      <c r="P39" s="14">
        <v>15.0</v>
      </c>
      <c r="Q39" s="14">
        <v>7.0</v>
      </c>
      <c r="R39" s="14" t="s">
        <v>149</v>
      </c>
      <c r="S39" s="14">
        <v>100.0</v>
      </c>
      <c r="T39" s="14">
        <v>53.0</v>
      </c>
      <c r="U39" s="14" t="s">
        <v>97</v>
      </c>
      <c r="V39" s="14" t="s">
        <v>71</v>
      </c>
      <c r="W39" s="14"/>
      <c r="X39" s="14"/>
      <c r="Y39" s="14" t="s">
        <v>72</v>
      </c>
      <c r="Z39" s="14">
        <v>3.0</v>
      </c>
      <c r="AA39" s="14" t="s">
        <v>114</v>
      </c>
      <c r="AB39" s="14" t="s">
        <v>138</v>
      </c>
      <c r="AC39" s="14">
        <v>2.0</v>
      </c>
      <c r="AD39" s="14" t="s">
        <v>212</v>
      </c>
      <c r="AE39" s="14">
        <v>5.0</v>
      </c>
      <c r="AF39" s="14" t="s">
        <v>75</v>
      </c>
      <c r="AG39" s="14"/>
      <c r="AH39" s="14" t="s">
        <v>77</v>
      </c>
      <c r="AI39" s="14" t="s">
        <v>77</v>
      </c>
      <c r="AJ39" s="14" t="s">
        <v>77</v>
      </c>
      <c r="AK39" s="14" t="s">
        <v>195</v>
      </c>
      <c r="AL39" s="15" t="s">
        <v>135</v>
      </c>
      <c r="AM39" s="18">
        <v>43713.0</v>
      </c>
      <c r="AN39" s="19">
        <v>43726.0</v>
      </c>
      <c r="AO39" s="20">
        <f t="shared" si="7"/>
        <v>13</v>
      </c>
      <c r="AP39" s="21">
        <v>43727.0</v>
      </c>
      <c r="AQ39" s="14">
        <f t="shared" si="2"/>
        <v>1</v>
      </c>
      <c r="AR39" s="14" t="s">
        <v>211</v>
      </c>
      <c r="AS39" s="14"/>
      <c r="AT39" s="22"/>
      <c r="AU39" s="18">
        <v>43756.0</v>
      </c>
      <c r="AV39" s="23">
        <f t="shared" si="3"/>
        <v>30</v>
      </c>
      <c r="AW39" s="23"/>
      <c r="AX39" s="23" t="s">
        <v>89</v>
      </c>
      <c r="AY39" s="24"/>
      <c r="AZ39" s="23" t="s">
        <v>91</v>
      </c>
      <c r="BA39" s="23"/>
      <c r="BB39" s="61"/>
      <c r="BC39" s="61"/>
      <c r="BD39" s="61"/>
      <c r="BE39" s="61"/>
      <c r="BF39" s="62"/>
      <c r="BG39" s="62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</row>
    <row r="40" ht="12.75" customHeight="1">
      <c r="A40" s="14">
        <v>39.0</v>
      </c>
      <c r="B40" s="15" t="s">
        <v>133</v>
      </c>
      <c r="C40" s="14">
        <v>34.0</v>
      </c>
      <c r="D40" s="14">
        <v>19.26</v>
      </c>
      <c r="E40" s="15" t="s">
        <v>62</v>
      </c>
      <c r="F40" s="14"/>
      <c r="G40" s="14"/>
      <c r="H40" s="14" t="s">
        <v>64</v>
      </c>
      <c r="I40" s="14">
        <v>30.0</v>
      </c>
      <c r="J40" s="14" t="s">
        <v>193</v>
      </c>
      <c r="K40" s="14" t="s">
        <v>190</v>
      </c>
      <c r="L40" s="14" t="s">
        <v>66</v>
      </c>
      <c r="M40" s="14" t="s">
        <v>67</v>
      </c>
      <c r="N40" s="14">
        <v>3.0</v>
      </c>
      <c r="O40" s="14">
        <v>2.0</v>
      </c>
      <c r="P40" s="14">
        <v>9.0</v>
      </c>
      <c r="Q40" s="14">
        <v>8.0</v>
      </c>
      <c r="R40" s="14" t="s">
        <v>69</v>
      </c>
      <c r="S40" s="14">
        <v>255.0</v>
      </c>
      <c r="T40" s="14">
        <v>82.5</v>
      </c>
      <c r="U40" s="14" t="s">
        <v>97</v>
      </c>
      <c r="V40" s="14" t="s">
        <v>71</v>
      </c>
      <c r="W40" s="14"/>
      <c r="X40" s="14"/>
      <c r="Y40" s="14" t="s">
        <v>72</v>
      </c>
      <c r="Z40" s="14">
        <v>3.0</v>
      </c>
      <c r="AA40" s="14" t="s">
        <v>73</v>
      </c>
      <c r="AB40" s="14" t="s">
        <v>145</v>
      </c>
      <c r="AC40" s="14">
        <v>2.0</v>
      </c>
      <c r="AD40" s="14">
        <v>4.0</v>
      </c>
      <c r="AE40" s="14">
        <v>2.4</v>
      </c>
      <c r="AF40" s="14" t="s">
        <v>75</v>
      </c>
      <c r="AG40" s="14"/>
      <c r="AH40" s="14" t="s">
        <v>76</v>
      </c>
      <c r="AI40" s="14" t="s">
        <v>76</v>
      </c>
      <c r="AJ40" s="14" t="s">
        <v>77</v>
      </c>
      <c r="AK40" s="14">
        <v>45.0</v>
      </c>
      <c r="AL40" s="15" t="s">
        <v>78</v>
      </c>
      <c r="AM40" s="18">
        <v>43713.0</v>
      </c>
      <c r="AN40" s="19">
        <v>43735.0</v>
      </c>
      <c r="AO40" s="20">
        <f t="shared" si="7"/>
        <v>22</v>
      </c>
      <c r="AP40" s="21">
        <v>43736.0</v>
      </c>
      <c r="AQ40" s="14">
        <f t="shared" si="2"/>
        <v>1</v>
      </c>
      <c r="AR40" s="14" t="s">
        <v>211</v>
      </c>
      <c r="AS40" s="14"/>
      <c r="AT40" s="22"/>
      <c r="AU40" s="18">
        <v>43762.0</v>
      </c>
      <c r="AV40" s="23">
        <f t="shared" si="3"/>
        <v>27</v>
      </c>
      <c r="AW40" s="23"/>
      <c r="AX40" s="23" t="s">
        <v>89</v>
      </c>
      <c r="AY40" s="24"/>
      <c r="AZ40" s="23" t="s">
        <v>91</v>
      </c>
      <c r="BA40" s="23"/>
      <c r="BB40" s="63">
        <v>4.0</v>
      </c>
      <c r="BC40" s="63">
        <v>4.0</v>
      </c>
      <c r="BD40" s="63">
        <v>4.0</v>
      </c>
      <c r="BE40" s="63">
        <v>4.0</v>
      </c>
      <c r="BF40" s="64"/>
      <c r="BG40" s="6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</row>
    <row r="41" ht="15.75" customHeight="1">
      <c r="A41" s="65">
        <v>40.0</v>
      </c>
      <c r="B41" s="65" t="s">
        <v>103</v>
      </c>
      <c r="C41" s="65">
        <v>48.0</v>
      </c>
      <c r="D41" s="65">
        <v>19.55</v>
      </c>
      <c r="E41" s="15" t="s">
        <v>62</v>
      </c>
      <c r="F41" s="66"/>
      <c r="G41" s="66"/>
      <c r="H41" s="65" t="s">
        <v>186</v>
      </c>
      <c r="I41" s="65">
        <v>30.0</v>
      </c>
      <c r="J41" s="65" t="s">
        <v>94</v>
      </c>
      <c r="K41" s="65" t="s">
        <v>188</v>
      </c>
      <c r="L41" s="65" t="s">
        <v>66</v>
      </c>
      <c r="M41" s="65" t="s">
        <v>197</v>
      </c>
      <c r="N41" s="65">
        <v>3.0</v>
      </c>
      <c r="O41" s="65">
        <v>2.0</v>
      </c>
      <c r="P41" s="65">
        <v>11.0</v>
      </c>
      <c r="Q41" s="65">
        <v>4.0</v>
      </c>
      <c r="R41" s="65" t="s">
        <v>69</v>
      </c>
      <c r="S41" s="65">
        <v>140.0</v>
      </c>
      <c r="T41" s="65">
        <v>45.0</v>
      </c>
      <c r="U41" s="65" t="s">
        <v>97</v>
      </c>
      <c r="V41" s="14" t="s">
        <v>71</v>
      </c>
      <c r="W41" s="66"/>
      <c r="X41" s="66"/>
      <c r="Y41" s="65" t="s">
        <v>72</v>
      </c>
      <c r="Z41" s="65">
        <v>3.0</v>
      </c>
      <c r="AA41" s="65" t="s">
        <v>213</v>
      </c>
      <c r="AB41" s="65" t="s">
        <v>145</v>
      </c>
      <c r="AC41" s="65">
        <v>2.0</v>
      </c>
      <c r="AD41" s="66"/>
      <c r="AE41" s="66"/>
      <c r="AF41" s="65" t="s">
        <v>75</v>
      </c>
      <c r="AG41" s="66"/>
      <c r="AH41" s="14" t="s">
        <v>76</v>
      </c>
      <c r="AI41" s="14" t="s">
        <v>76</v>
      </c>
      <c r="AJ41" s="14" t="s">
        <v>77</v>
      </c>
      <c r="AK41" s="66"/>
      <c r="AL41" s="15" t="s">
        <v>78</v>
      </c>
      <c r="AM41" s="26">
        <v>43774.0</v>
      </c>
      <c r="AN41" s="67">
        <v>43790.0</v>
      </c>
      <c r="AO41" s="20">
        <f t="shared" si="7"/>
        <v>16</v>
      </c>
      <c r="AP41" s="68">
        <v>43791.0</v>
      </c>
      <c r="AQ41" s="65">
        <v>1.0</v>
      </c>
      <c r="AR41" s="66"/>
      <c r="AS41" s="66"/>
      <c r="AT41" s="18"/>
      <c r="AU41" s="26">
        <v>43795.0</v>
      </c>
      <c r="AV41" s="23">
        <f t="shared" si="3"/>
        <v>5</v>
      </c>
      <c r="AW41" s="66"/>
      <c r="AX41" s="23" t="s">
        <v>89</v>
      </c>
      <c r="AY41" s="24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</row>
    <row r="42" ht="15.7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18"/>
      <c r="AM42" s="18"/>
      <c r="AN42" s="19"/>
      <c r="AO42" s="70"/>
      <c r="AP42" s="21"/>
      <c r="AQ42" s="69"/>
      <c r="AR42" s="69"/>
      <c r="AS42" s="69"/>
      <c r="AT42" s="18"/>
      <c r="AU42" s="18"/>
      <c r="AV42" s="69"/>
      <c r="AW42" s="69"/>
      <c r="AX42" s="69"/>
      <c r="AY42" s="24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</row>
    <row r="43" ht="15.75" customHeight="1">
      <c r="A43" s="66"/>
      <c r="B43" s="66"/>
      <c r="C43" s="69">
        <f t="shared" ref="C43:D43" si="8">QUARTILE(C2:C41,2)</f>
        <v>44</v>
      </c>
      <c r="D43" s="69">
        <f t="shared" si="8"/>
        <v>25.445</v>
      </c>
      <c r="E43" s="66"/>
      <c r="F43" s="66"/>
      <c r="G43" s="66"/>
      <c r="H43" s="66"/>
      <c r="I43" s="69">
        <f>QUARTILE(I2:I41,2)</f>
        <v>34</v>
      </c>
      <c r="J43" s="66"/>
      <c r="K43" s="66"/>
      <c r="L43" s="66"/>
      <c r="M43" s="66"/>
      <c r="N43" s="69">
        <f t="shared" ref="N43:Q43" si="9">QUARTILE(N2:N41,2)</f>
        <v>2.55</v>
      </c>
      <c r="O43" s="69">
        <f t="shared" si="9"/>
        <v>1.8</v>
      </c>
      <c r="P43" s="69">
        <f t="shared" si="9"/>
        <v>14</v>
      </c>
      <c r="Q43" s="69">
        <f t="shared" si="9"/>
        <v>8</v>
      </c>
      <c r="R43" s="66"/>
      <c r="S43" s="69">
        <f t="shared" ref="S43:T43" si="10">QUARTILE(S2:S41,2)</f>
        <v>180</v>
      </c>
      <c r="T43" s="69">
        <f t="shared" si="10"/>
        <v>120</v>
      </c>
      <c r="U43" s="66"/>
      <c r="V43" s="66"/>
      <c r="W43" s="66"/>
      <c r="X43" s="66"/>
      <c r="Y43" s="66"/>
      <c r="Z43" s="69">
        <f>QUARTILE(Z2:Z41,2)</f>
        <v>3</v>
      </c>
      <c r="AA43" s="66"/>
      <c r="AB43" s="66"/>
      <c r="AC43" s="69">
        <f t="shared" ref="AC43:AE43" si="11">QUARTILE(AC2:AC41,2)</f>
        <v>2</v>
      </c>
      <c r="AD43" s="69">
        <f t="shared" si="11"/>
        <v>3</v>
      </c>
      <c r="AE43" s="69">
        <f t="shared" si="11"/>
        <v>3</v>
      </c>
      <c r="AF43" s="66"/>
      <c r="AG43" s="66"/>
      <c r="AH43" s="66"/>
      <c r="AI43" s="66"/>
      <c r="AJ43" s="66"/>
      <c r="AK43" s="69">
        <f>QUARTILE(AK2:AK41,2)</f>
        <v>30</v>
      </c>
      <c r="AL43" s="72"/>
      <c r="AM43" s="73">
        <f t="shared" ref="AM43:AQ43" si="12">QUARTILE(AM2:AM41,2)</f>
        <v>43084</v>
      </c>
      <c r="AN43" s="74">
        <f t="shared" si="12"/>
        <v>43168.5</v>
      </c>
      <c r="AO43" s="70">
        <f t="shared" si="12"/>
        <v>18</v>
      </c>
      <c r="AP43" s="75">
        <f t="shared" si="12"/>
        <v>43169.5</v>
      </c>
      <c r="AQ43" s="69">
        <f t="shared" si="12"/>
        <v>1</v>
      </c>
      <c r="AR43" s="66"/>
      <c r="AS43" s="66"/>
      <c r="AT43" s="72"/>
      <c r="AU43" s="72"/>
      <c r="AV43" s="69">
        <f>QUARTILE(AV2:AV41,2)</f>
        <v>538.5</v>
      </c>
      <c r="AW43" s="65" t="s">
        <v>214</v>
      </c>
      <c r="AX43" s="66"/>
      <c r="AY43" s="69">
        <f>QUARTILE(AY2:AY41,2)</f>
        <v>43502.5</v>
      </c>
      <c r="AZ43" s="66"/>
      <c r="BA43" s="66"/>
      <c r="BB43" s="69">
        <f t="shared" ref="BB43:BG43" si="13">QUARTILE(BB2:BB41,2)</f>
        <v>3</v>
      </c>
      <c r="BC43" s="69">
        <f t="shared" si="13"/>
        <v>4</v>
      </c>
      <c r="BD43" s="69">
        <f t="shared" si="13"/>
        <v>3</v>
      </c>
      <c r="BE43" s="69">
        <f t="shared" si="13"/>
        <v>4</v>
      </c>
      <c r="BF43" s="69" t="str">
        <f t="shared" si="13"/>
        <v>#NUM!</v>
      </c>
      <c r="BG43" s="69" t="str">
        <f t="shared" si="13"/>
        <v>#NUM!</v>
      </c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</row>
    <row r="44" ht="15.75" customHeight="1">
      <c r="A44" s="66"/>
      <c r="B44" s="66"/>
      <c r="C44" s="69">
        <f t="shared" ref="C44:D44" si="14">QUARTILE(C2:C41,1)</f>
        <v>38.75</v>
      </c>
      <c r="D44" s="69">
        <f t="shared" si="14"/>
        <v>22.97</v>
      </c>
      <c r="E44" s="66"/>
      <c r="F44" s="66"/>
      <c r="G44" s="66"/>
      <c r="H44" s="66"/>
      <c r="I44" s="69">
        <f>QUARTILE(I2:I41,1)</f>
        <v>32</v>
      </c>
      <c r="J44" s="66"/>
      <c r="K44" s="66"/>
      <c r="L44" s="66"/>
      <c r="M44" s="66"/>
      <c r="N44" s="69">
        <f t="shared" ref="N44:Q44" si="15">QUARTILE(N2:N41,1)</f>
        <v>2</v>
      </c>
      <c r="O44" s="69">
        <f t="shared" si="15"/>
        <v>1.475</v>
      </c>
      <c r="P44" s="69">
        <f t="shared" si="15"/>
        <v>12</v>
      </c>
      <c r="Q44" s="69">
        <f t="shared" si="15"/>
        <v>7</v>
      </c>
      <c r="R44" s="66"/>
      <c r="S44" s="69">
        <f t="shared" ref="S44:T44" si="16">QUARTILE(S2:S41,1)</f>
        <v>143.75</v>
      </c>
      <c r="T44" s="69">
        <f t="shared" si="16"/>
        <v>108.6</v>
      </c>
      <c r="U44" s="66"/>
      <c r="V44" s="66"/>
      <c r="W44" s="66"/>
      <c r="X44" s="66"/>
      <c r="Y44" s="66"/>
      <c r="Z44" s="69">
        <f>QUARTILE(Z2:Z41,1)</f>
        <v>2</v>
      </c>
      <c r="AA44" s="66"/>
      <c r="AB44" s="66"/>
      <c r="AC44" s="69">
        <f t="shared" ref="AC44:AE44" si="17">QUARTILE(AC2:AC41,1)</f>
        <v>2</v>
      </c>
      <c r="AD44" s="69">
        <f t="shared" si="17"/>
        <v>2.5</v>
      </c>
      <c r="AE44" s="69">
        <f t="shared" si="17"/>
        <v>2.3</v>
      </c>
      <c r="AF44" s="66"/>
      <c r="AG44" s="66"/>
      <c r="AH44" s="66"/>
      <c r="AI44" s="66"/>
      <c r="AJ44" s="66"/>
      <c r="AK44" s="69">
        <f>QUARTILE(AK2:AK41,1)</f>
        <v>12</v>
      </c>
      <c r="AL44" s="72"/>
      <c r="AM44" s="73">
        <f t="shared" ref="AM44:AQ44" si="18">QUARTILE(AM2:AM41,1)</f>
        <v>42919.75</v>
      </c>
      <c r="AN44" s="74">
        <f t="shared" si="18"/>
        <v>42966.75</v>
      </c>
      <c r="AO44" s="70">
        <f t="shared" si="18"/>
        <v>16</v>
      </c>
      <c r="AP44" s="75">
        <f t="shared" si="18"/>
        <v>42967.75</v>
      </c>
      <c r="AQ44" s="69">
        <f t="shared" si="18"/>
        <v>1</v>
      </c>
      <c r="AR44" s="66"/>
      <c r="AS44" s="66"/>
      <c r="AT44" s="72"/>
      <c r="AU44" s="72"/>
      <c r="AV44" s="69">
        <f>QUARTILE(AV2:AV41,1)</f>
        <v>303.5</v>
      </c>
      <c r="AW44" s="65" t="s">
        <v>215</v>
      </c>
      <c r="AX44" s="66"/>
      <c r="AY44" s="69">
        <f>QUARTILE(AY2:AY41,1)</f>
        <v>43361.25</v>
      </c>
      <c r="AZ44" s="66"/>
      <c r="BA44" s="66"/>
      <c r="BB44" s="69">
        <f t="shared" ref="BB44:BG44" si="19">QUARTILE(BB2:BB41,1)</f>
        <v>3</v>
      </c>
      <c r="BC44" s="69">
        <f t="shared" si="19"/>
        <v>3</v>
      </c>
      <c r="BD44" s="69">
        <f t="shared" si="19"/>
        <v>3</v>
      </c>
      <c r="BE44" s="69">
        <f t="shared" si="19"/>
        <v>4</v>
      </c>
      <c r="BF44" s="69" t="str">
        <f t="shared" si="19"/>
        <v>#NUM!</v>
      </c>
      <c r="BG44" s="69" t="str">
        <f t="shared" si="19"/>
        <v>#NUM!</v>
      </c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</row>
    <row r="45" ht="15.75" customHeight="1">
      <c r="A45" s="66"/>
      <c r="B45" s="66"/>
      <c r="C45" s="69">
        <f t="shared" ref="C45:D45" si="20">QUARTILE(C2:C41,3)</f>
        <v>48.25</v>
      </c>
      <c r="D45" s="69">
        <f t="shared" si="20"/>
        <v>27.7</v>
      </c>
      <c r="E45" s="66"/>
      <c r="F45" s="66"/>
      <c r="G45" s="66"/>
      <c r="H45" s="66"/>
      <c r="I45" s="69">
        <f>QUARTILE(I2:I41,3)</f>
        <v>36</v>
      </c>
      <c r="J45" s="66"/>
      <c r="K45" s="66"/>
      <c r="L45" s="66"/>
      <c r="M45" s="66"/>
      <c r="N45" s="69">
        <f t="shared" ref="N45:Q45" si="21">QUARTILE(N2:N41,3)</f>
        <v>3</v>
      </c>
      <c r="O45" s="69">
        <f t="shared" si="21"/>
        <v>2</v>
      </c>
      <c r="P45" s="69">
        <f t="shared" si="21"/>
        <v>15</v>
      </c>
      <c r="Q45" s="69">
        <f t="shared" si="21"/>
        <v>9</v>
      </c>
      <c r="R45" s="66"/>
      <c r="S45" s="69">
        <f t="shared" ref="S45:T45" si="22">QUARTILE(S2:S41,3)</f>
        <v>190</v>
      </c>
      <c r="T45" s="69">
        <f t="shared" si="22"/>
        <v>157.25</v>
      </c>
      <c r="U45" s="66"/>
      <c r="V45" s="66"/>
      <c r="W45" s="66"/>
      <c r="X45" s="66"/>
      <c r="Y45" s="66"/>
      <c r="Z45" s="69">
        <f>QUARTILE(Z2:Z41,3)</f>
        <v>3</v>
      </c>
      <c r="AA45" s="66"/>
      <c r="AB45" s="66"/>
      <c r="AC45" s="69">
        <f t="shared" ref="AC45:AE45" si="23">QUARTILE(AC2:AC41,3)</f>
        <v>2.5</v>
      </c>
      <c r="AD45" s="69">
        <f t="shared" si="23"/>
        <v>3</v>
      </c>
      <c r="AE45" s="69">
        <f t="shared" si="23"/>
        <v>4</v>
      </c>
      <c r="AF45" s="66"/>
      <c r="AG45" s="66"/>
      <c r="AH45" s="66"/>
      <c r="AI45" s="66"/>
      <c r="AJ45" s="66"/>
      <c r="AK45" s="69">
        <f>QUARTILE(AK2:AK41,3)</f>
        <v>50</v>
      </c>
      <c r="AL45" s="72"/>
      <c r="AM45" s="73">
        <f t="shared" ref="AM45:AQ45" si="24">QUARTILE(AM2:AM41,3)</f>
        <v>43306.5</v>
      </c>
      <c r="AN45" s="74">
        <f t="shared" si="24"/>
        <v>43324.5</v>
      </c>
      <c r="AO45" s="70">
        <f t="shared" si="24"/>
        <v>25</v>
      </c>
      <c r="AP45" s="75">
        <f t="shared" si="24"/>
        <v>43325.5</v>
      </c>
      <c r="AQ45" s="69">
        <f t="shared" si="24"/>
        <v>1</v>
      </c>
      <c r="AR45" s="66"/>
      <c r="AS45" s="66"/>
      <c r="AT45" s="72"/>
      <c r="AU45" s="72"/>
      <c r="AV45" s="69">
        <f>QUARTILE(AV2:AV41,3)</f>
        <v>675.25</v>
      </c>
      <c r="AW45" s="65" t="s">
        <v>216</v>
      </c>
      <c r="AX45" s="66"/>
      <c r="AY45" s="69">
        <f>QUARTILE(AY2:AY41,3)</f>
        <v>43679.75</v>
      </c>
      <c r="AZ45" s="66"/>
      <c r="BA45" s="66"/>
      <c r="BB45" s="69">
        <f t="shared" ref="BB45:BG45" si="25">QUARTILE(BB2:BB41,3)</f>
        <v>4</v>
      </c>
      <c r="BC45" s="69">
        <f t="shared" si="25"/>
        <v>4</v>
      </c>
      <c r="BD45" s="69">
        <f t="shared" si="25"/>
        <v>4</v>
      </c>
      <c r="BE45" s="69">
        <f t="shared" si="25"/>
        <v>4</v>
      </c>
      <c r="BF45" s="69" t="str">
        <f t="shared" si="25"/>
        <v>#NUM!</v>
      </c>
      <c r="BG45" s="69" t="str">
        <f t="shared" si="25"/>
        <v>#NUM!</v>
      </c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</row>
    <row r="46" ht="15.7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18"/>
      <c r="AM46" s="18"/>
      <c r="AN46" s="19"/>
      <c r="AO46" s="76"/>
      <c r="AP46" s="21"/>
      <c r="AQ46" s="66"/>
      <c r="AR46" s="66"/>
      <c r="AS46" s="66"/>
      <c r="AT46" s="18"/>
      <c r="AU46" s="18"/>
      <c r="AV46" s="66"/>
      <c r="AW46" s="66"/>
      <c r="AX46" s="66"/>
      <c r="AY46" s="24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</row>
    <row r="47" ht="15.75" customHeight="1">
      <c r="A47" s="66"/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18"/>
      <c r="AM47" s="18"/>
      <c r="AN47" s="19"/>
      <c r="AO47" s="76"/>
      <c r="AP47" s="21"/>
      <c r="AQ47" s="66"/>
      <c r="AR47" s="66"/>
      <c r="AS47" s="66"/>
      <c r="AT47" s="18"/>
      <c r="AU47" s="18"/>
      <c r="AV47" s="66"/>
      <c r="AW47" s="66"/>
      <c r="AX47" s="66"/>
      <c r="AY47" s="24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</row>
    <row r="48" ht="15.7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18"/>
      <c r="AM48" s="18"/>
      <c r="AN48" s="19"/>
      <c r="AO48" s="76"/>
      <c r="AP48" s="21"/>
      <c r="AQ48" s="66"/>
      <c r="AR48" s="66"/>
      <c r="AS48" s="66"/>
      <c r="AT48" s="18"/>
      <c r="AU48" s="18"/>
      <c r="AV48" s="66"/>
      <c r="AW48" s="66"/>
      <c r="AX48" s="66"/>
      <c r="AY48" s="24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</row>
    <row r="49" ht="15.7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18"/>
      <c r="AM49" s="18"/>
      <c r="AN49" s="19"/>
      <c r="AO49" s="70"/>
      <c r="AP49" s="21"/>
      <c r="AQ49" s="69"/>
      <c r="AR49" s="69"/>
      <c r="AS49" s="69"/>
      <c r="AT49" s="18"/>
      <c r="AU49" s="18"/>
      <c r="AV49" s="69"/>
      <c r="AW49" s="69"/>
      <c r="AX49" s="69"/>
      <c r="AY49" s="24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</row>
    <row r="50" ht="15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18"/>
      <c r="AM50" s="18"/>
      <c r="AN50" s="19"/>
      <c r="AO50" s="70"/>
      <c r="AP50" s="21"/>
      <c r="AQ50" s="69"/>
      <c r="AR50" s="69"/>
      <c r="AS50" s="69"/>
      <c r="AT50" s="18"/>
      <c r="AU50" s="18"/>
      <c r="AV50" s="69"/>
      <c r="AW50" s="69"/>
      <c r="AX50" s="69"/>
      <c r="AY50" s="24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</row>
    <row r="51" ht="15.7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18"/>
      <c r="AM51" s="18"/>
      <c r="AN51" s="19"/>
      <c r="AO51" s="70"/>
      <c r="AP51" s="21"/>
      <c r="AQ51" s="69"/>
      <c r="AR51" s="69"/>
      <c r="AS51" s="69"/>
      <c r="AT51" s="18"/>
      <c r="AU51" s="18"/>
      <c r="AV51" s="69"/>
      <c r="AW51" s="69"/>
      <c r="AX51" s="69"/>
      <c r="AY51" s="24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</row>
    <row r="52" ht="15.7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18"/>
      <c r="AM52" s="18"/>
      <c r="AN52" s="19"/>
      <c r="AO52" s="70"/>
      <c r="AP52" s="21"/>
      <c r="AQ52" s="69"/>
      <c r="AR52" s="69"/>
      <c r="AS52" s="69"/>
      <c r="AT52" s="18"/>
      <c r="AU52" s="18"/>
      <c r="AV52" s="69"/>
      <c r="AW52" s="69"/>
      <c r="AX52" s="69"/>
      <c r="AY52" s="24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</row>
    <row r="53" ht="15.7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18"/>
      <c r="AM53" s="18"/>
      <c r="AN53" s="19"/>
      <c r="AO53" s="70"/>
      <c r="AP53" s="21"/>
      <c r="AQ53" s="69"/>
      <c r="AR53" s="69"/>
      <c r="AS53" s="69"/>
      <c r="AT53" s="18"/>
      <c r="AU53" s="18"/>
      <c r="AV53" s="69"/>
      <c r="AW53" s="69"/>
      <c r="AX53" s="69"/>
      <c r="AY53" s="24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</row>
    <row r="54" ht="15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18"/>
      <c r="AM54" s="18"/>
      <c r="AN54" s="19"/>
      <c r="AO54" s="70"/>
      <c r="AP54" s="21"/>
      <c r="AQ54" s="69"/>
      <c r="AR54" s="69"/>
      <c r="AS54" s="69"/>
      <c r="AT54" s="18"/>
      <c r="AU54" s="18"/>
      <c r="AV54" s="69"/>
      <c r="AW54" s="69"/>
      <c r="AX54" s="69"/>
      <c r="AY54" s="24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</row>
    <row r="55" ht="15.7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18"/>
      <c r="AM55" s="18"/>
      <c r="AN55" s="19"/>
      <c r="AO55" s="70"/>
      <c r="AP55" s="21"/>
      <c r="AQ55" s="69"/>
      <c r="AR55" s="69"/>
      <c r="AS55" s="69"/>
      <c r="AT55" s="18"/>
      <c r="AU55" s="18"/>
      <c r="AV55" s="69"/>
      <c r="AW55" s="69"/>
      <c r="AX55" s="69"/>
      <c r="AY55" s="24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</row>
    <row r="56" ht="15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18"/>
      <c r="AM56" s="18"/>
      <c r="AN56" s="19"/>
      <c r="AO56" s="70"/>
      <c r="AP56" s="21"/>
      <c r="AQ56" s="69"/>
      <c r="AR56" s="69"/>
      <c r="AS56" s="69"/>
      <c r="AT56" s="18"/>
      <c r="AU56" s="18"/>
      <c r="AV56" s="69"/>
      <c r="AW56" s="69"/>
      <c r="AX56" s="69"/>
      <c r="AY56" s="24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</row>
    <row r="57" ht="15.7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18"/>
      <c r="AM57" s="18"/>
      <c r="AN57" s="19"/>
      <c r="AO57" s="70"/>
      <c r="AP57" s="21"/>
      <c r="AQ57" s="69"/>
      <c r="AR57" s="69"/>
      <c r="AS57" s="69"/>
      <c r="AT57" s="18"/>
      <c r="AU57" s="18"/>
      <c r="AV57" s="69"/>
      <c r="AW57" s="69"/>
      <c r="AX57" s="69"/>
      <c r="AY57" s="24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</row>
    <row r="58" ht="15.7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18"/>
      <c r="AM58" s="18"/>
      <c r="AN58" s="19"/>
      <c r="AO58" s="70"/>
      <c r="AP58" s="21"/>
      <c r="AQ58" s="69"/>
      <c r="AR58" s="69"/>
      <c r="AS58" s="69"/>
      <c r="AT58" s="18"/>
      <c r="AU58" s="18"/>
      <c r="AV58" s="69"/>
      <c r="AW58" s="69"/>
      <c r="AX58" s="69"/>
      <c r="AY58" s="24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</row>
    <row r="59" ht="15.7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18"/>
      <c r="AM59" s="18"/>
      <c r="AN59" s="19"/>
      <c r="AO59" s="70"/>
      <c r="AP59" s="21"/>
      <c r="AQ59" s="69"/>
      <c r="AR59" s="69"/>
      <c r="AS59" s="69"/>
      <c r="AT59" s="18"/>
      <c r="AU59" s="18"/>
      <c r="AV59" s="69"/>
      <c r="AW59" s="69"/>
      <c r="AX59" s="69"/>
      <c r="AY59" s="24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</row>
    <row r="60" ht="15.7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18"/>
      <c r="AM60" s="18"/>
      <c r="AN60" s="19"/>
      <c r="AO60" s="70"/>
      <c r="AP60" s="21"/>
      <c r="AQ60" s="69"/>
      <c r="AR60" s="69"/>
      <c r="AS60" s="69"/>
      <c r="AT60" s="18"/>
      <c r="AU60" s="18"/>
      <c r="AV60" s="69"/>
      <c r="AW60" s="69"/>
      <c r="AX60" s="69"/>
      <c r="AY60" s="24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</row>
    <row r="61" ht="15.7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18"/>
      <c r="AM61" s="18"/>
      <c r="AN61" s="19"/>
      <c r="AO61" s="70"/>
      <c r="AP61" s="21"/>
      <c r="AQ61" s="69"/>
      <c r="AR61" s="69"/>
      <c r="AS61" s="69"/>
      <c r="AT61" s="18"/>
      <c r="AU61" s="18"/>
      <c r="AV61" s="69"/>
      <c r="AW61" s="69"/>
      <c r="AX61" s="69"/>
      <c r="AY61" s="24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</row>
    <row r="62" ht="15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18"/>
      <c r="AM62" s="18"/>
      <c r="AN62" s="19"/>
      <c r="AO62" s="70"/>
      <c r="AP62" s="21"/>
      <c r="AQ62" s="69"/>
      <c r="AR62" s="69"/>
      <c r="AS62" s="69"/>
      <c r="AT62" s="18"/>
      <c r="AU62" s="18"/>
      <c r="AV62" s="69"/>
      <c r="AW62" s="69"/>
      <c r="AX62" s="69"/>
      <c r="AY62" s="24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</row>
    <row r="63" ht="15.75" customHeight="1">
      <c r="A63" s="69"/>
      <c r="B63" s="69"/>
      <c r="C63" s="69"/>
      <c r="D63" s="7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18"/>
      <c r="AM63" s="18"/>
      <c r="AN63" s="19"/>
      <c r="AO63" s="70"/>
      <c r="AP63" s="21"/>
      <c r="AQ63" s="69"/>
      <c r="AR63" s="69"/>
      <c r="AS63" s="69"/>
      <c r="AT63" s="18"/>
      <c r="AU63" s="18"/>
      <c r="AV63" s="69"/>
      <c r="AW63" s="69"/>
      <c r="AX63" s="69"/>
      <c r="AY63" s="24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</row>
    <row r="64" ht="15.7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18"/>
      <c r="AM64" s="18"/>
      <c r="AN64" s="19"/>
      <c r="AO64" s="70"/>
      <c r="AP64" s="21"/>
      <c r="AQ64" s="69"/>
      <c r="AR64" s="69"/>
      <c r="AS64" s="69"/>
      <c r="AT64" s="18"/>
      <c r="AU64" s="18"/>
      <c r="AV64" s="69"/>
      <c r="AW64" s="69"/>
      <c r="AX64" s="69"/>
      <c r="AY64" s="24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</row>
    <row r="65" ht="15.7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18"/>
      <c r="AM65" s="18"/>
      <c r="AN65" s="19"/>
      <c r="AO65" s="70"/>
      <c r="AP65" s="21"/>
      <c r="AQ65" s="69"/>
      <c r="AR65" s="69"/>
      <c r="AS65" s="69"/>
      <c r="AT65" s="18"/>
      <c r="AU65" s="18"/>
      <c r="AV65" s="69"/>
      <c r="AW65" s="69"/>
      <c r="AX65" s="69"/>
      <c r="AY65" s="24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</row>
    <row r="66" ht="15.7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18"/>
      <c r="AM66" s="18"/>
      <c r="AN66" s="19"/>
      <c r="AO66" s="70"/>
      <c r="AP66" s="21"/>
      <c r="AQ66" s="69"/>
      <c r="AR66" s="69"/>
      <c r="AS66" s="69"/>
      <c r="AT66" s="18"/>
      <c r="AU66" s="18"/>
      <c r="AV66" s="69"/>
      <c r="AW66" s="69"/>
      <c r="AX66" s="69"/>
      <c r="AY66" s="24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</row>
    <row r="67" ht="15.7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18"/>
      <c r="AM67" s="18"/>
      <c r="AN67" s="19"/>
      <c r="AO67" s="70"/>
      <c r="AP67" s="21"/>
      <c r="AQ67" s="69"/>
      <c r="AR67" s="69"/>
      <c r="AS67" s="69"/>
      <c r="AT67" s="18"/>
      <c r="AU67" s="18"/>
      <c r="AV67" s="69"/>
      <c r="AW67" s="69"/>
      <c r="AX67" s="69"/>
      <c r="AY67" s="24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</row>
    <row r="68" ht="15.7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18"/>
      <c r="AM68" s="18"/>
      <c r="AN68" s="19"/>
      <c r="AO68" s="70"/>
      <c r="AP68" s="21"/>
      <c r="AQ68" s="69"/>
      <c r="AR68" s="69"/>
      <c r="AS68" s="69"/>
      <c r="AT68" s="18"/>
      <c r="AU68" s="18"/>
      <c r="AV68" s="69"/>
      <c r="AW68" s="69"/>
      <c r="AX68" s="69"/>
      <c r="AY68" s="24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</row>
    <row r="69" ht="15.7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18"/>
      <c r="AM69" s="18"/>
      <c r="AN69" s="19"/>
      <c r="AO69" s="70"/>
      <c r="AP69" s="21"/>
      <c r="AQ69" s="69"/>
      <c r="AR69" s="69"/>
      <c r="AS69" s="69"/>
      <c r="AT69" s="18"/>
      <c r="AU69" s="18"/>
      <c r="AV69" s="69"/>
      <c r="AW69" s="69"/>
      <c r="AX69" s="69"/>
      <c r="AY69" s="24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</row>
    <row r="70" ht="15.7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18"/>
      <c r="AM70" s="18"/>
      <c r="AN70" s="19"/>
      <c r="AO70" s="70"/>
      <c r="AP70" s="21"/>
      <c r="AQ70" s="69"/>
      <c r="AR70" s="69"/>
      <c r="AS70" s="69"/>
      <c r="AT70" s="18"/>
      <c r="AU70" s="18"/>
      <c r="AV70" s="69"/>
      <c r="AW70" s="69"/>
      <c r="AX70" s="69"/>
      <c r="AY70" s="24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</row>
    <row r="71" ht="15.7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18"/>
      <c r="AM71" s="18"/>
      <c r="AN71" s="19"/>
      <c r="AO71" s="70"/>
      <c r="AP71" s="21"/>
      <c r="AQ71" s="69"/>
      <c r="AR71" s="69"/>
      <c r="AS71" s="69"/>
      <c r="AT71" s="18"/>
      <c r="AU71" s="18"/>
      <c r="AV71" s="69"/>
      <c r="AW71" s="69"/>
      <c r="AX71" s="69"/>
      <c r="AY71" s="24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</row>
    <row r="72" ht="15.7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18"/>
      <c r="AM72" s="18"/>
      <c r="AN72" s="19"/>
      <c r="AO72" s="70"/>
      <c r="AP72" s="21"/>
      <c r="AQ72" s="69"/>
      <c r="AR72" s="69"/>
      <c r="AS72" s="69"/>
      <c r="AT72" s="18"/>
      <c r="AU72" s="18"/>
      <c r="AV72" s="69"/>
      <c r="AW72" s="69"/>
      <c r="AX72" s="69"/>
      <c r="AY72" s="24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</row>
    <row r="73" ht="15.7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18"/>
      <c r="AM73" s="18"/>
      <c r="AN73" s="19"/>
      <c r="AO73" s="70"/>
      <c r="AP73" s="21"/>
      <c r="AQ73" s="69"/>
      <c r="AR73" s="69"/>
      <c r="AS73" s="69"/>
      <c r="AT73" s="18"/>
      <c r="AU73" s="18"/>
      <c r="AV73" s="69"/>
      <c r="AW73" s="69"/>
      <c r="AX73" s="69"/>
      <c r="AY73" s="24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</row>
    <row r="74" ht="15.7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18"/>
      <c r="AM74" s="18"/>
      <c r="AN74" s="19"/>
      <c r="AO74" s="70"/>
      <c r="AP74" s="21"/>
      <c r="AQ74" s="69"/>
      <c r="AR74" s="69"/>
      <c r="AS74" s="69"/>
      <c r="AT74" s="18"/>
      <c r="AU74" s="18"/>
      <c r="AV74" s="69"/>
      <c r="AW74" s="69"/>
      <c r="AX74" s="69"/>
      <c r="AY74" s="24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</row>
    <row r="75" ht="15.7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18"/>
      <c r="AM75" s="18"/>
      <c r="AN75" s="19"/>
      <c r="AO75" s="70"/>
      <c r="AP75" s="21"/>
      <c r="AQ75" s="69"/>
      <c r="AR75" s="69"/>
      <c r="AS75" s="69"/>
      <c r="AT75" s="18"/>
      <c r="AU75" s="18"/>
      <c r="AV75" s="69"/>
      <c r="AW75" s="69"/>
      <c r="AX75" s="69"/>
      <c r="AY75" s="24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</row>
    <row r="76" ht="15.7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18"/>
      <c r="AM76" s="18"/>
      <c r="AN76" s="19"/>
      <c r="AO76" s="70"/>
      <c r="AP76" s="21"/>
      <c r="AQ76" s="69"/>
      <c r="AR76" s="69"/>
      <c r="AS76" s="69"/>
      <c r="AT76" s="18"/>
      <c r="AU76" s="18"/>
      <c r="AV76" s="69"/>
      <c r="AW76" s="69"/>
      <c r="AX76" s="69"/>
      <c r="AY76" s="24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</row>
    <row r="77" ht="15.7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18"/>
      <c r="AM77" s="18"/>
      <c r="AN77" s="19"/>
      <c r="AO77" s="70"/>
      <c r="AP77" s="21"/>
      <c r="AQ77" s="69"/>
      <c r="AR77" s="69"/>
      <c r="AS77" s="69"/>
      <c r="AT77" s="18"/>
      <c r="AU77" s="18"/>
      <c r="AV77" s="69"/>
      <c r="AW77" s="69"/>
      <c r="AX77" s="69"/>
      <c r="AY77" s="24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</row>
    <row r="78" ht="15.7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18"/>
      <c r="AM78" s="18"/>
      <c r="AN78" s="19"/>
      <c r="AO78" s="70"/>
      <c r="AP78" s="21"/>
      <c r="AQ78" s="69"/>
      <c r="AR78" s="69"/>
      <c r="AS78" s="69"/>
      <c r="AT78" s="18"/>
      <c r="AU78" s="18"/>
      <c r="AV78" s="69"/>
      <c r="AW78" s="69"/>
      <c r="AX78" s="69"/>
      <c r="AY78" s="24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</row>
    <row r="79" ht="15.7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18"/>
      <c r="AM79" s="18"/>
      <c r="AN79" s="19"/>
      <c r="AO79" s="70"/>
      <c r="AP79" s="21"/>
      <c r="AQ79" s="69"/>
      <c r="AR79" s="69"/>
      <c r="AS79" s="69"/>
      <c r="AT79" s="18"/>
      <c r="AU79" s="18"/>
      <c r="AV79" s="69"/>
      <c r="AW79" s="69"/>
      <c r="AX79" s="69"/>
      <c r="AY79" s="24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</row>
    <row r="80" ht="15.7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18"/>
      <c r="AM80" s="18"/>
      <c r="AN80" s="19"/>
      <c r="AO80" s="70"/>
      <c r="AP80" s="21"/>
      <c r="AQ80" s="69"/>
      <c r="AR80" s="69"/>
      <c r="AS80" s="69"/>
      <c r="AT80" s="18"/>
      <c r="AU80" s="18"/>
      <c r="AV80" s="69"/>
      <c r="AW80" s="69"/>
      <c r="AX80" s="69"/>
      <c r="AY80" s="24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</row>
    <row r="81" ht="15.7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18"/>
      <c r="AM81" s="18"/>
      <c r="AN81" s="19"/>
      <c r="AO81" s="70"/>
      <c r="AP81" s="21"/>
      <c r="AQ81" s="69"/>
      <c r="AR81" s="69"/>
      <c r="AS81" s="69"/>
      <c r="AT81" s="18"/>
      <c r="AU81" s="18"/>
      <c r="AV81" s="69"/>
      <c r="AW81" s="69"/>
      <c r="AX81" s="69"/>
      <c r="AY81" s="24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</row>
    <row r="82" ht="15.7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18"/>
      <c r="AM82" s="18"/>
      <c r="AN82" s="19"/>
      <c r="AO82" s="70"/>
      <c r="AP82" s="21"/>
      <c r="AQ82" s="69"/>
      <c r="AR82" s="69"/>
      <c r="AS82" s="69"/>
      <c r="AT82" s="18"/>
      <c r="AU82" s="18"/>
      <c r="AV82" s="69"/>
      <c r="AW82" s="69"/>
      <c r="AX82" s="69"/>
      <c r="AY82" s="24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</row>
    <row r="83" ht="15.7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18"/>
      <c r="AM83" s="18"/>
      <c r="AN83" s="19"/>
      <c r="AO83" s="70"/>
      <c r="AP83" s="21"/>
      <c r="AQ83" s="69"/>
      <c r="AR83" s="69"/>
      <c r="AS83" s="69"/>
      <c r="AT83" s="18"/>
      <c r="AU83" s="18"/>
      <c r="AV83" s="69"/>
      <c r="AW83" s="69"/>
      <c r="AX83" s="69"/>
      <c r="AY83" s="24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</row>
    <row r="84" ht="15.7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18"/>
      <c r="AM84" s="18"/>
      <c r="AN84" s="19"/>
      <c r="AO84" s="70"/>
      <c r="AP84" s="21"/>
      <c r="AQ84" s="69"/>
      <c r="AR84" s="69"/>
      <c r="AS84" s="69"/>
      <c r="AT84" s="18"/>
      <c r="AU84" s="18"/>
      <c r="AV84" s="69"/>
      <c r="AW84" s="69"/>
      <c r="AX84" s="69"/>
      <c r="AY84" s="24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</row>
    <row r="85" ht="15.7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18"/>
      <c r="AM85" s="18"/>
      <c r="AN85" s="19"/>
      <c r="AO85" s="70"/>
      <c r="AP85" s="21"/>
      <c r="AQ85" s="69"/>
      <c r="AR85" s="69"/>
      <c r="AS85" s="69"/>
      <c r="AT85" s="18"/>
      <c r="AU85" s="18"/>
      <c r="AV85" s="69"/>
      <c r="AW85" s="69"/>
      <c r="AX85" s="69"/>
      <c r="AY85" s="24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</row>
    <row r="86" ht="15.7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18"/>
      <c r="AM86" s="18"/>
      <c r="AN86" s="19"/>
      <c r="AO86" s="70"/>
      <c r="AP86" s="21"/>
      <c r="AQ86" s="69"/>
      <c r="AR86" s="69"/>
      <c r="AS86" s="69"/>
      <c r="AT86" s="18"/>
      <c r="AU86" s="18"/>
      <c r="AV86" s="69"/>
      <c r="AW86" s="69"/>
      <c r="AX86" s="69"/>
      <c r="AY86" s="24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</row>
    <row r="87" ht="15.7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18"/>
      <c r="AM87" s="18"/>
      <c r="AN87" s="19"/>
      <c r="AO87" s="70"/>
      <c r="AP87" s="21"/>
      <c r="AQ87" s="69"/>
      <c r="AR87" s="69"/>
      <c r="AS87" s="69"/>
      <c r="AT87" s="18"/>
      <c r="AU87" s="18"/>
      <c r="AV87" s="69"/>
      <c r="AW87" s="69"/>
      <c r="AX87" s="69"/>
      <c r="AY87" s="24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</row>
    <row r="88" ht="15.7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18"/>
      <c r="AM88" s="18"/>
      <c r="AN88" s="19"/>
      <c r="AO88" s="70"/>
      <c r="AP88" s="21"/>
      <c r="AQ88" s="69"/>
      <c r="AR88" s="69"/>
      <c r="AS88" s="69"/>
      <c r="AT88" s="18"/>
      <c r="AU88" s="18"/>
      <c r="AV88" s="69"/>
      <c r="AW88" s="69"/>
      <c r="AX88" s="69"/>
      <c r="AY88" s="24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</row>
    <row r="89" ht="15.7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18"/>
      <c r="AM89" s="18"/>
      <c r="AN89" s="19"/>
      <c r="AO89" s="70"/>
      <c r="AP89" s="21"/>
      <c r="AQ89" s="69"/>
      <c r="AR89" s="69"/>
      <c r="AS89" s="69"/>
      <c r="AT89" s="18"/>
      <c r="AU89" s="18"/>
      <c r="AV89" s="69"/>
      <c r="AW89" s="69"/>
      <c r="AX89" s="69"/>
      <c r="AY89" s="24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</row>
    <row r="90" ht="15.7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18"/>
      <c r="AM90" s="18"/>
      <c r="AN90" s="19"/>
      <c r="AO90" s="70"/>
      <c r="AP90" s="21"/>
      <c r="AQ90" s="69"/>
      <c r="AR90" s="69"/>
      <c r="AS90" s="69"/>
      <c r="AT90" s="18"/>
      <c r="AU90" s="18"/>
      <c r="AV90" s="69"/>
      <c r="AW90" s="69"/>
      <c r="AX90" s="69"/>
      <c r="AY90" s="24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</row>
    <row r="91" ht="15.7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18"/>
      <c r="AM91" s="18"/>
      <c r="AN91" s="19"/>
      <c r="AO91" s="70"/>
      <c r="AP91" s="21"/>
      <c r="AQ91" s="69"/>
      <c r="AR91" s="69"/>
      <c r="AS91" s="69"/>
      <c r="AT91" s="18"/>
      <c r="AU91" s="18"/>
      <c r="AV91" s="69"/>
      <c r="AW91" s="69"/>
      <c r="AX91" s="69"/>
      <c r="AY91" s="24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</row>
    <row r="92" ht="15.7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18"/>
      <c r="AM92" s="18"/>
      <c r="AN92" s="19"/>
      <c r="AO92" s="70"/>
      <c r="AP92" s="21"/>
      <c r="AQ92" s="69"/>
      <c r="AR92" s="69"/>
      <c r="AS92" s="69"/>
      <c r="AT92" s="18"/>
      <c r="AU92" s="18"/>
      <c r="AV92" s="69"/>
      <c r="AW92" s="69"/>
      <c r="AX92" s="69"/>
      <c r="AY92" s="24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</row>
    <row r="93" ht="15.7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18"/>
      <c r="AM93" s="18"/>
      <c r="AN93" s="19"/>
      <c r="AO93" s="70"/>
      <c r="AP93" s="21"/>
      <c r="AQ93" s="69"/>
      <c r="AR93" s="69"/>
      <c r="AS93" s="69"/>
      <c r="AT93" s="18"/>
      <c r="AU93" s="18"/>
      <c r="AV93" s="69"/>
      <c r="AW93" s="69"/>
      <c r="AX93" s="69"/>
      <c r="AY93" s="24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</row>
    <row r="94" ht="15.7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18"/>
      <c r="AM94" s="18"/>
      <c r="AN94" s="19"/>
      <c r="AO94" s="70"/>
      <c r="AP94" s="21"/>
      <c r="AQ94" s="69"/>
      <c r="AR94" s="69"/>
      <c r="AS94" s="69"/>
      <c r="AT94" s="18"/>
      <c r="AU94" s="18"/>
      <c r="AV94" s="69"/>
      <c r="AW94" s="69"/>
      <c r="AX94" s="69"/>
      <c r="AY94" s="24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</row>
    <row r="95" ht="15.7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18"/>
      <c r="AM95" s="18"/>
      <c r="AN95" s="19"/>
      <c r="AO95" s="70"/>
      <c r="AP95" s="21"/>
      <c r="AQ95" s="69"/>
      <c r="AR95" s="69"/>
      <c r="AS95" s="69"/>
      <c r="AT95" s="18"/>
      <c r="AU95" s="18"/>
      <c r="AV95" s="69"/>
      <c r="AW95" s="69"/>
      <c r="AX95" s="69"/>
      <c r="AY95" s="24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</row>
    <row r="96" ht="15.7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18"/>
      <c r="AM96" s="18"/>
      <c r="AN96" s="19"/>
      <c r="AO96" s="70"/>
      <c r="AP96" s="21"/>
      <c r="AQ96" s="69"/>
      <c r="AR96" s="69"/>
      <c r="AS96" s="69"/>
      <c r="AT96" s="18"/>
      <c r="AU96" s="18"/>
      <c r="AV96" s="69"/>
      <c r="AW96" s="69"/>
      <c r="AX96" s="69"/>
      <c r="AY96" s="24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</row>
    <row r="97" ht="15.7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18"/>
      <c r="AM97" s="18"/>
      <c r="AN97" s="19"/>
      <c r="AO97" s="70"/>
      <c r="AP97" s="21"/>
      <c r="AQ97" s="69"/>
      <c r="AR97" s="69"/>
      <c r="AS97" s="69"/>
      <c r="AT97" s="18"/>
      <c r="AU97" s="18"/>
      <c r="AV97" s="69"/>
      <c r="AW97" s="69"/>
      <c r="AX97" s="69"/>
      <c r="AY97" s="24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</row>
    <row r="98" ht="15.7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18"/>
      <c r="AM98" s="18"/>
      <c r="AN98" s="19"/>
      <c r="AO98" s="70"/>
      <c r="AP98" s="21"/>
      <c r="AQ98" s="69"/>
      <c r="AR98" s="69"/>
      <c r="AS98" s="69"/>
      <c r="AT98" s="18"/>
      <c r="AU98" s="18"/>
      <c r="AV98" s="69"/>
      <c r="AW98" s="69"/>
      <c r="AX98" s="69"/>
      <c r="AY98" s="24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</row>
    <row r="99" ht="15.7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18"/>
      <c r="AM99" s="18"/>
      <c r="AN99" s="19"/>
      <c r="AO99" s="70"/>
      <c r="AP99" s="21"/>
      <c r="AQ99" s="69"/>
      <c r="AR99" s="69"/>
      <c r="AS99" s="69"/>
      <c r="AT99" s="18"/>
      <c r="AU99" s="18"/>
      <c r="AV99" s="69"/>
      <c r="AW99" s="69"/>
      <c r="AX99" s="69"/>
      <c r="AY99" s="24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</row>
    <row r="100" ht="15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18"/>
      <c r="AM100" s="18"/>
      <c r="AN100" s="19"/>
      <c r="AO100" s="70"/>
      <c r="AP100" s="21"/>
      <c r="AQ100" s="69"/>
      <c r="AR100" s="69"/>
      <c r="AS100" s="69"/>
      <c r="AT100" s="18"/>
      <c r="AU100" s="18"/>
      <c r="AV100" s="69"/>
      <c r="AW100" s="69"/>
      <c r="AX100" s="69"/>
      <c r="AY100" s="24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</row>
    <row r="101" ht="15.75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18"/>
      <c r="AM101" s="18"/>
      <c r="AN101" s="19"/>
      <c r="AO101" s="70"/>
      <c r="AP101" s="21"/>
      <c r="AQ101" s="69"/>
      <c r="AR101" s="69"/>
      <c r="AS101" s="69"/>
      <c r="AT101" s="18"/>
      <c r="AU101" s="18"/>
      <c r="AV101" s="69"/>
      <c r="AW101" s="69"/>
      <c r="AX101" s="69"/>
      <c r="AY101" s="24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</row>
    <row r="102" ht="15.7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18"/>
      <c r="AM102" s="18"/>
      <c r="AN102" s="19"/>
      <c r="AO102" s="70"/>
      <c r="AP102" s="21"/>
      <c r="AQ102" s="69"/>
      <c r="AR102" s="69"/>
      <c r="AS102" s="69"/>
      <c r="AT102" s="18"/>
      <c r="AU102" s="18"/>
      <c r="AV102" s="69"/>
      <c r="AW102" s="69"/>
      <c r="AX102" s="69"/>
      <c r="AY102" s="24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</row>
    <row r="103" ht="15.7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18"/>
      <c r="AM103" s="18"/>
      <c r="AN103" s="19"/>
      <c r="AO103" s="70"/>
      <c r="AP103" s="21"/>
      <c r="AQ103" s="69"/>
      <c r="AR103" s="69"/>
      <c r="AS103" s="69"/>
      <c r="AT103" s="18"/>
      <c r="AU103" s="18"/>
      <c r="AV103" s="69"/>
      <c r="AW103" s="69"/>
      <c r="AX103" s="69"/>
      <c r="AY103" s="24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</row>
    <row r="104" ht="15.7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18"/>
      <c r="AM104" s="18"/>
      <c r="AN104" s="19"/>
      <c r="AO104" s="70"/>
      <c r="AP104" s="21"/>
      <c r="AQ104" s="69"/>
      <c r="AR104" s="69"/>
      <c r="AS104" s="69"/>
      <c r="AT104" s="18"/>
      <c r="AU104" s="18"/>
      <c r="AV104" s="69"/>
      <c r="AW104" s="69"/>
      <c r="AX104" s="69"/>
      <c r="AY104" s="24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</row>
    <row r="105" ht="15.75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18"/>
      <c r="AM105" s="18"/>
      <c r="AN105" s="19"/>
      <c r="AO105" s="70"/>
      <c r="AP105" s="21"/>
      <c r="AQ105" s="69"/>
      <c r="AR105" s="69"/>
      <c r="AS105" s="69"/>
      <c r="AT105" s="18"/>
      <c r="AU105" s="18"/>
      <c r="AV105" s="69"/>
      <c r="AW105" s="69"/>
      <c r="AX105" s="69"/>
      <c r="AY105" s="24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</row>
    <row r="106" ht="15.75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18"/>
      <c r="AM106" s="18"/>
      <c r="AN106" s="19"/>
      <c r="AO106" s="70"/>
      <c r="AP106" s="21"/>
      <c r="AQ106" s="69"/>
      <c r="AR106" s="69"/>
      <c r="AS106" s="69"/>
      <c r="AT106" s="18"/>
      <c r="AU106" s="18"/>
      <c r="AV106" s="69"/>
      <c r="AW106" s="69"/>
      <c r="AX106" s="69"/>
      <c r="AY106" s="24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</row>
    <row r="107" ht="15.75" customHeigh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18"/>
      <c r="AM107" s="18"/>
      <c r="AN107" s="19"/>
      <c r="AO107" s="70"/>
      <c r="AP107" s="21"/>
      <c r="AQ107" s="69"/>
      <c r="AR107" s="69"/>
      <c r="AS107" s="69"/>
      <c r="AT107" s="18"/>
      <c r="AU107" s="18"/>
      <c r="AV107" s="69"/>
      <c r="AW107" s="69"/>
      <c r="AX107" s="69"/>
      <c r="AY107" s="24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</row>
    <row r="108" ht="15.75" customHeigh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18"/>
      <c r="AM108" s="18"/>
      <c r="AN108" s="19"/>
      <c r="AO108" s="70"/>
      <c r="AP108" s="21"/>
      <c r="AQ108" s="69"/>
      <c r="AR108" s="69"/>
      <c r="AS108" s="69"/>
      <c r="AT108" s="18"/>
      <c r="AU108" s="18"/>
      <c r="AV108" s="69"/>
      <c r="AW108" s="69"/>
      <c r="AX108" s="69"/>
      <c r="AY108" s="24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</row>
    <row r="109" ht="15.75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18"/>
      <c r="AM109" s="18"/>
      <c r="AN109" s="19"/>
      <c r="AO109" s="70"/>
      <c r="AP109" s="21"/>
      <c r="AQ109" s="69"/>
      <c r="AR109" s="69"/>
      <c r="AS109" s="69"/>
      <c r="AT109" s="18"/>
      <c r="AU109" s="18"/>
      <c r="AV109" s="69"/>
      <c r="AW109" s="69"/>
      <c r="AX109" s="69"/>
      <c r="AY109" s="24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</row>
    <row r="110" ht="15.75" customHeight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18"/>
      <c r="AM110" s="18"/>
      <c r="AN110" s="19"/>
      <c r="AO110" s="70"/>
      <c r="AP110" s="21"/>
      <c r="AQ110" s="69"/>
      <c r="AR110" s="69"/>
      <c r="AS110" s="69"/>
      <c r="AT110" s="18"/>
      <c r="AU110" s="18"/>
      <c r="AV110" s="69"/>
      <c r="AW110" s="69"/>
      <c r="AX110" s="69"/>
      <c r="AY110" s="24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</row>
    <row r="111" ht="15.75" customHeigh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18"/>
      <c r="AM111" s="18"/>
      <c r="AN111" s="19"/>
      <c r="AO111" s="70"/>
      <c r="AP111" s="21"/>
      <c r="AQ111" s="69"/>
      <c r="AR111" s="69"/>
      <c r="AS111" s="69"/>
      <c r="AT111" s="18"/>
      <c r="AU111" s="18"/>
      <c r="AV111" s="69"/>
      <c r="AW111" s="69"/>
      <c r="AX111" s="69"/>
      <c r="AY111" s="24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</row>
    <row r="112" ht="15.75" customHeight="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18"/>
      <c r="AM112" s="18"/>
      <c r="AN112" s="19"/>
      <c r="AO112" s="70"/>
      <c r="AP112" s="21"/>
      <c r="AQ112" s="69"/>
      <c r="AR112" s="69"/>
      <c r="AS112" s="69"/>
      <c r="AT112" s="18"/>
      <c r="AU112" s="18"/>
      <c r="AV112" s="69"/>
      <c r="AW112" s="69"/>
      <c r="AX112" s="69"/>
      <c r="AY112" s="24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</row>
    <row r="113" ht="15.75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18"/>
      <c r="AM113" s="18"/>
      <c r="AN113" s="19"/>
      <c r="AO113" s="70"/>
      <c r="AP113" s="21"/>
      <c r="AQ113" s="69"/>
      <c r="AR113" s="69"/>
      <c r="AS113" s="69"/>
      <c r="AT113" s="18"/>
      <c r="AU113" s="18"/>
      <c r="AV113" s="69"/>
      <c r="AW113" s="69"/>
      <c r="AX113" s="69"/>
      <c r="AY113" s="24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</row>
    <row r="114" ht="15.75" customHeight="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18"/>
      <c r="AM114" s="18"/>
      <c r="AN114" s="19"/>
      <c r="AO114" s="70"/>
      <c r="AP114" s="21"/>
      <c r="AQ114" s="69"/>
      <c r="AR114" s="69"/>
      <c r="AS114" s="69"/>
      <c r="AT114" s="18"/>
      <c r="AU114" s="18"/>
      <c r="AV114" s="69"/>
      <c r="AW114" s="69"/>
      <c r="AX114" s="69"/>
      <c r="AY114" s="24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</row>
    <row r="115" ht="15.75" customHeight="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18"/>
      <c r="AM115" s="18"/>
      <c r="AN115" s="19"/>
      <c r="AO115" s="70"/>
      <c r="AP115" s="21"/>
      <c r="AQ115" s="69"/>
      <c r="AR115" s="69"/>
      <c r="AS115" s="69"/>
      <c r="AT115" s="18"/>
      <c r="AU115" s="18"/>
      <c r="AV115" s="69"/>
      <c r="AW115" s="69"/>
      <c r="AX115" s="69"/>
      <c r="AY115" s="24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</row>
    <row r="116" ht="15.75" customHeigh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18"/>
      <c r="AM116" s="18"/>
      <c r="AN116" s="19"/>
      <c r="AO116" s="70"/>
      <c r="AP116" s="21"/>
      <c r="AQ116" s="69"/>
      <c r="AR116" s="69"/>
      <c r="AS116" s="69"/>
      <c r="AT116" s="18"/>
      <c r="AU116" s="18"/>
      <c r="AV116" s="69"/>
      <c r="AW116" s="69"/>
      <c r="AX116" s="69"/>
      <c r="AY116" s="24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</row>
    <row r="117" ht="15.75" customHeigh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18"/>
      <c r="AM117" s="18"/>
      <c r="AN117" s="19"/>
      <c r="AO117" s="70"/>
      <c r="AP117" s="21"/>
      <c r="AQ117" s="69"/>
      <c r="AR117" s="69"/>
      <c r="AS117" s="69"/>
      <c r="AT117" s="18"/>
      <c r="AU117" s="18"/>
      <c r="AV117" s="69"/>
      <c r="AW117" s="69"/>
      <c r="AX117" s="69"/>
      <c r="AY117" s="24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</row>
    <row r="118" ht="15.75" customHeigh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18"/>
      <c r="AM118" s="18"/>
      <c r="AN118" s="19"/>
      <c r="AO118" s="70"/>
      <c r="AP118" s="21"/>
      <c r="AQ118" s="69"/>
      <c r="AR118" s="69"/>
      <c r="AS118" s="69"/>
      <c r="AT118" s="18"/>
      <c r="AU118" s="18"/>
      <c r="AV118" s="69"/>
      <c r="AW118" s="69"/>
      <c r="AX118" s="69"/>
      <c r="AY118" s="24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</row>
    <row r="119" ht="15.75" customHeight="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18"/>
      <c r="AM119" s="18"/>
      <c r="AN119" s="19"/>
      <c r="AO119" s="70"/>
      <c r="AP119" s="21"/>
      <c r="AQ119" s="69"/>
      <c r="AR119" s="69"/>
      <c r="AS119" s="69"/>
      <c r="AT119" s="18"/>
      <c r="AU119" s="18"/>
      <c r="AV119" s="69"/>
      <c r="AW119" s="69"/>
      <c r="AX119" s="69"/>
      <c r="AY119" s="24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</row>
    <row r="120" ht="15.75" customHeight="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18"/>
      <c r="AM120" s="18"/>
      <c r="AN120" s="19"/>
      <c r="AO120" s="70"/>
      <c r="AP120" s="21"/>
      <c r="AQ120" s="69"/>
      <c r="AR120" s="69"/>
      <c r="AS120" s="69"/>
      <c r="AT120" s="18"/>
      <c r="AU120" s="18"/>
      <c r="AV120" s="69"/>
      <c r="AW120" s="69"/>
      <c r="AX120" s="69"/>
      <c r="AY120" s="24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</row>
    <row r="121" ht="15.75" customHeight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18"/>
      <c r="AM121" s="18"/>
      <c r="AN121" s="19"/>
      <c r="AO121" s="70"/>
      <c r="AP121" s="21"/>
      <c r="AQ121" s="69"/>
      <c r="AR121" s="69"/>
      <c r="AS121" s="69"/>
      <c r="AT121" s="18"/>
      <c r="AU121" s="18"/>
      <c r="AV121" s="69"/>
      <c r="AW121" s="69"/>
      <c r="AX121" s="69"/>
      <c r="AY121" s="24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</row>
    <row r="122" ht="15.75" customHeight="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18"/>
      <c r="AM122" s="18"/>
      <c r="AN122" s="19"/>
      <c r="AO122" s="70"/>
      <c r="AP122" s="21"/>
      <c r="AQ122" s="69"/>
      <c r="AR122" s="69"/>
      <c r="AS122" s="69"/>
      <c r="AT122" s="18"/>
      <c r="AU122" s="18"/>
      <c r="AV122" s="69"/>
      <c r="AW122" s="69"/>
      <c r="AX122" s="69"/>
      <c r="AY122" s="24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</row>
    <row r="123" ht="15.75" customHeight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18"/>
      <c r="AM123" s="18"/>
      <c r="AN123" s="19"/>
      <c r="AO123" s="70"/>
      <c r="AP123" s="21"/>
      <c r="AQ123" s="69"/>
      <c r="AR123" s="69"/>
      <c r="AS123" s="69"/>
      <c r="AT123" s="18"/>
      <c r="AU123" s="18"/>
      <c r="AV123" s="69"/>
      <c r="AW123" s="69"/>
      <c r="AX123" s="69"/>
      <c r="AY123" s="24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</row>
    <row r="124" ht="15.75" customHeight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18"/>
      <c r="AM124" s="18"/>
      <c r="AN124" s="19"/>
      <c r="AO124" s="70"/>
      <c r="AP124" s="21"/>
      <c r="AQ124" s="69"/>
      <c r="AR124" s="69"/>
      <c r="AS124" s="69"/>
      <c r="AT124" s="18"/>
      <c r="AU124" s="18"/>
      <c r="AV124" s="69"/>
      <c r="AW124" s="69"/>
      <c r="AX124" s="69"/>
      <c r="AY124" s="24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</row>
    <row r="125" ht="15.75" customHeigh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18"/>
      <c r="AM125" s="18"/>
      <c r="AN125" s="19"/>
      <c r="AO125" s="70"/>
      <c r="AP125" s="21"/>
      <c r="AQ125" s="69"/>
      <c r="AR125" s="69"/>
      <c r="AS125" s="69"/>
      <c r="AT125" s="18"/>
      <c r="AU125" s="18"/>
      <c r="AV125" s="69"/>
      <c r="AW125" s="69"/>
      <c r="AX125" s="69"/>
      <c r="AY125" s="24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</row>
    <row r="126" ht="15.7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18"/>
      <c r="AM126" s="18"/>
      <c r="AN126" s="19"/>
      <c r="AO126" s="70"/>
      <c r="AP126" s="21"/>
      <c r="AQ126" s="69"/>
      <c r="AR126" s="69"/>
      <c r="AS126" s="69"/>
      <c r="AT126" s="18"/>
      <c r="AU126" s="18"/>
      <c r="AV126" s="69"/>
      <c r="AW126" s="69"/>
      <c r="AX126" s="69"/>
      <c r="AY126" s="24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</row>
    <row r="127" ht="15.7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18"/>
      <c r="AM127" s="18"/>
      <c r="AN127" s="19"/>
      <c r="AO127" s="70"/>
      <c r="AP127" s="21"/>
      <c r="AQ127" s="69"/>
      <c r="AR127" s="69"/>
      <c r="AS127" s="69"/>
      <c r="AT127" s="18"/>
      <c r="AU127" s="18"/>
      <c r="AV127" s="69"/>
      <c r="AW127" s="69"/>
      <c r="AX127" s="69"/>
      <c r="AY127" s="24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</row>
    <row r="128" ht="15.75" customHeigh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18"/>
      <c r="AM128" s="18"/>
      <c r="AN128" s="19"/>
      <c r="AO128" s="70"/>
      <c r="AP128" s="21"/>
      <c r="AQ128" s="69"/>
      <c r="AR128" s="69"/>
      <c r="AS128" s="69"/>
      <c r="AT128" s="18"/>
      <c r="AU128" s="18"/>
      <c r="AV128" s="69"/>
      <c r="AW128" s="69"/>
      <c r="AX128" s="69"/>
      <c r="AY128" s="24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</row>
    <row r="129" ht="15.75" customHeigh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18"/>
      <c r="AM129" s="18"/>
      <c r="AN129" s="19"/>
      <c r="AO129" s="70"/>
      <c r="AP129" s="21"/>
      <c r="AQ129" s="69"/>
      <c r="AR129" s="69"/>
      <c r="AS129" s="69"/>
      <c r="AT129" s="18"/>
      <c r="AU129" s="18"/>
      <c r="AV129" s="69"/>
      <c r="AW129" s="69"/>
      <c r="AX129" s="69"/>
      <c r="AY129" s="24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</row>
    <row r="130" ht="15.75" customHeigh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18"/>
      <c r="AM130" s="18"/>
      <c r="AN130" s="19"/>
      <c r="AO130" s="70"/>
      <c r="AP130" s="21"/>
      <c r="AQ130" s="69"/>
      <c r="AR130" s="69"/>
      <c r="AS130" s="69"/>
      <c r="AT130" s="18"/>
      <c r="AU130" s="18"/>
      <c r="AV130" s="69"/>
      <c r="AW130" s="69"/>
      <c r="AX130" s="69"/>
      <c r="AY130" s="24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</row>
    <row r="131" ht="15.75" customHeigh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18"/>
      <c r="AM131" s="18"/>
      <c r="AN131" s="19"/>
      <c r="AO131" s="70"/>
      <c r="AP131" s="21"/>
      <c r="AQ131" s="69"/>
      <c r="AR131" s="69"/>
      <c r="AS131" s="69"/>
      <c r="AT131" s="18"/>
      <c r="AU131" s="18"/>
      <c r="AV131" s="69"/>
      <c r="AW131" s="69"/>
      <c r="AX131" s="69"/>
      <c r="AY131" s="24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</row>
    <row r="132" ht="15.75" customHeigh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18"/>
      <c r="AM132" s="18"/>
      <c r="AN132" s="19"/>
      <c r="AO132" s="70"/>
      <c r="AP132" s="21"/>
      <c r="AQ132" s="69"/>
      <c r="AR132" s="69"/>
      <c r="AS132" s="69"/>
      <c r="AT132" s="18"/>
      <c r="AU132" s="18"/>
      <c r="AV132" s="69"/>
      <c r="AW132" s="69"/>
      <c r="AX132" s="69"/>
      <c r="AY132" s="24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</row>
    <row r="133" ht="15.75" customHeigh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18"/>
      <c r="AM133" s="18"/>
      <c r="AN133" s="19"/>
      <c r="AO133" s="70"/>
      <c r="AP133" s="21"/>
      <c r="AQ133" s="69"/>
      <c r="AR133" s="69"/>
      <c r="AS133" s="69"/>
      <c r="AT133" s="18"/>
      <c r="AU133" s="18"/>
      <c r="AV133" s="69"/>
      <c r="AW133" s="69"/>
      <c r="AX133" s="69"/>
      <c r="AY133" s="24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</row>
    <row r="134" ht="15.75" customHeigh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18"/>
      <c r="AM134" s="18"/>
      <c r="AN134" s="19"/>
      <c r="AO134" s="70"/>
      <c r="AP134" s="21"/>
      <c r="AQ134" s="69"/>
      <c r="AR134" s="69"/>
      <c r="AS134" s="69"/>
      <c r="AT134" s="18"/>
      <c r="AU134" s="18"/>
      <c r="AV134" s="69"/>
      <c r="AW134" s="69"/>
      <c r="AX134" s="69"/>
      <c r="AY134" s="24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</row>
    <row r="135" ht="15.75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18"/>
      <c r="AM135" s="18"/>
      <c r="AN135" s="19"/>
      <c r="AO135" s="70"/>
      <c r="AP135" s="21"/>
      <c r="AQ135" s="69"/>
      <c r="AR135" s="69"/>
      <c r="AS135" s="69"/>
      <c r="AT135" s="18"/>
      <c r="AU135" s="18"/>
      <c r="AV135" s="69"/>
      <c r="AW135" s="69"/>
      <c r="AX135" s="69"/>
      <c r="AY135" s="24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</row>
    <row r="136" ht="15.75" customHeigh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18"/>
      <c r="AM136" s="18"/>
      <c r="AN136" s="19"/>
      <c r="AO136" s="70"/>
      <c r="AP136" s="21"/>
      <c r="AQ136" s="69"/>
      <c r="AR136" s="69"/>
      <c r="AS136" s="69"/>
      <c r="AT136" s="18"/>
      <c r="AU136" s="18"/>
      <c r="AV136" s="69"/>
      <c r="AW136" s="69"/>
      <c r="AX136" s="69"/>
      <c r="AY136" s="24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</row>
    <row r="137" ht="15.7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18"/>
      <c r="AM137" s="18"/>
      <c r="AN137" s="19"/>
      <c r="AO137" s="70"/>
      <c r="AP137" s="21"/>
      <c r="AQ137" s="69"/>
      <c r="AR137" s="69"/>
      <c r="AS137" s="69"/>
      <c r="AT137" s="18"/>
      <c r="AU137" s="18"/>
      <c r="AV137" s="69"/>
      <c r="AW137" s="69"/>
      <c r="AX137" s="69"/>
      <c r="AY137" s="24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</row>
    <row r="138" ht="15.75" customHeigh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18"/>
      <c r="AM138" s="18"/>
      <c r="AN138" s="19"/>
      <c r="AO138" s="70"/>
      <c r="AP138" s="21"/>
      <c r="AQ138" s="69"/>
      <c r="AR138" s="69"/>
      <c r="AS138" s="69"/>
      <c r="AT138" s="18"/>
      <c r="AU138" s="18"/>
      <c r="AV138" s="69"/>
      <c r="AW138" s="69"/>
      <c r="AX138" s="69"/>
      <c r="AY138" s="24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</row>
    <row r="139" ht="15.75" customHeight="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18"/>
      <c r="AM139" s="18"/>
      <c r="AN139" s="19"/>
      <c r="AO139" s="70"/>
      <c r="AP139" s="21"/>
      <c r="AQ139" s="69"/>
      <c r="AR139" s="69"/>
      <c r="AS139" s="69"/>
      <c r="AT139" s="18"/>
      <c r="AU139" s="18"/>
      <c r="AV139" s="69"/>
      <c r="AW139" s="69"/>
      <c r="AX139" s="69"/>
      <c r="AY139" s="24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</row>
    <row r="140" ht="15.75" customHeight="1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18"/>
      <c r="AM140" s="18"/>
      <c r="AN140" s="19"/>
      <c r="AO140" s="70"/>
      <c r="AP140" s="21"/>
      <c r="AQ140" s="69"/>
      <c r="AR140" s="69"/>
      <c r="AS140" s="69"/>
      <c r="AT140" s="18"/>
      <c r="AU140" s="18"/>
      <c r="AV140" s="69"/>
      <c r="AW140" s="69"/>
      <c r="AX140" s="69"/>
      <c r="AY140" s="24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</row>
    <row r="141" ht="15.75" customHeight="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18"/>
      <c r="AM141" s="18"/>
      <c r="AN141" s="19"/>
      <c r="AO141" s="70"/>
      <c r="AP141" s="21"/>
      <c r="AQ141" s="69"/>
      <c r="AR141" s="69"/>
      <c r="AS141" s="69"/>
      <c r="AT141" s="18"/>
      <c r="AU141" s="18"/>
      <c r="AV141" s="69"/>
      <c r="AW141" s="69"/>
      <c r="AX141" s="69"/>
      <c r="AY141" s="24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</row>
    <row r="142" ht="15.75" customHeight="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18"/>
      <c r="AM142" s="18"/>
      <c r="AN142" s="19"/>
      <c r="AO142" s="70"/>
      <c r="AP142" s="21"/>
      <c r="AQ142" s="69"/>
      <c r="AR142" s="69"/>
      <c r="AS142" s="69"/>
      <c r="AT142" s="18"/>
      <c r="AU142" s="18"/>
      <c r="AV142" s="69"/>
      <c r="AW142" s="69"/>
      <c r="AX142" s="69"/>
      <c r="AY142" s="24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</row>
    <row r="143" ht="15.75" customHeigh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18"/>
      <c r="AM143" s="18"/>
      <c r="AN143" s="19"/>
      <c r="AO143" s="70"/>
      <c r="AP143" s="21"/>
      <c r="AQ143" s="69"/>
      <c r="AR143" s="69"/>
      <c r="AS143" s="69"/>
      <c r="AT143" s="18"/>
      <c r="AU143" s="18"/>
      <c r="AV143" s="69"/>
      <c r="AW143" s="69"/>
      <c r="AX143" s="69"/>
      <c r="AY143" s="24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</row>
    <row r="144" ht="15.75" customHeight="1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18"/>
      <c r="AM144" s="18"/>
      <c r="AN144" s="19"/>
      <c r="AO144" s="70"/>
      <c r="AP144" s="21"/>
      <c r="AQ144" s="69"/>
      <c r="AR144" s="69"/>
      <c r="AS144" s="69"/>
      <c r="AT144" s="18"/>
      <c r="AU144" s="18"/>
      <c r="AV144" s="69"/>
      <c r="AW144" s="69"/>
      <c r="AX144" s="69"/>
      <c r="AY144" s="24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</row>
    <row r="145" ht="15.75" customHeight="1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18"/>
      <c r="AM145" s="18"/>
      <c r="AN145" s="19"/>
      <c r="AO145" s="70"/>
      <c r="AP145" s="21"/>
      <c r="AQ145" s="69"/>
      <c r="AR145" s="69"/>
      <c r="AS145" s="69"/>
      <c r="AT145" s="18"/>
      <c r="AU145" s="18"/>
      <c r="AV145" s="69"/>
      <c r="AW145" s="69"/>
      <c r="AX145" s="69"/>
      <c r="AY145" s="24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</row>
    <row r="146" ht="15.75" customHeight="1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18"/>
      <c r="AM146" s="18"/>
      <c r="AN146" s="19"/>
      <c r="AO146" s="70"/>
      <c r="AP146" s="21"/>
      <c r="AQ146" s="69"/>
      <c r="AR146" s="69"/>
      <c r="AS146" s="69"/>
      <c r="AT146" s="18"/>
      <c r="AU146" s="18"/>
      <c r="AV146" s="69"/>
      <c r="AW146" s="69"/>
      <c r="AX146" s="69"/>
      <c r="AY146" s="24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</row>
    <row r="147" ht="15.75" customHeight="1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18"/>
      <c r="AM147" s="18"/>
      <c r="AN147" s="19"/>
      <c r="AO147" s="70"/>
      <c r="AP147" s="21"/>
      <c r="AQ147" s="69"/>
      <c r="AR147" s="69"/>
      <c r="AS147" s="69"/>
      <c r="AT147" s="18"/>
      <c r="AU147" s="18"/>
      <c r="AV147" s="69"/>
      <c r="AW147" s="69"/>
      <c r="AX147" s="69"/>
      <c r="AY147" s="24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</row>
    <row r="148" ht="15.75" customHeight="1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18"/>
      <c r="AM148" s="18"/>
      <c r="AN148" s="19"/>
      <c r="AO148" s="70"/>
      <c r="AP148" s="21"/>
      <c r="AQ148" s="69"/>
      <c r="AR148" s="69"/>
      <c r="AS148" s="69"/>
      <c r="AT148" s="18"/>
      <c r="AU148" s="18"/>
      <c r="AV148" s="69"/>
      <c r="AW148" s="69"/>
      <c r="AX148" s="69"/>
      <c r="AY148" s="24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</row>
    <row r="149" ht="15.75" customHeight="1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18"/>
      <c r="AM149" s="18"/>
      <c r="AN149" s="19"/>
      <c r="AO149" s="70"/>
      <c r="AP149" s="21"/>
      <c r="AQ149" s="69"/>
      <c r="AR149" s="69"/>
      <c r="AS149" s="69"/>
      <c r="AT149" s="18"/>
      <c r="AU149" s="18"/>
      <c r="AV149" s="69"/>
      <c r="AW149" s="69"/>
      <c r="AX149" s="69"/>
      <c r="AY149" s="24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</row>
    <row r="150" ht="15.75" customHeight="1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18"/>
      <c r="AM150" s="18"/>
      <c r="AN150" s="19"/>
      <c r="AO150" s="70"/>
      <c r="AP150" s="21"/>
      <c r="AQ150" s="69"/>
      <c r="AR150" s="69"/>
      <c r="AS150" s="69"/>
      <c r="AT150" s="18"/>
      <c r="AU150" s="18"/>
      <c r="AV150" s="69"/>
      <c r="AW150" s="69"/>
      <c r="AX150" s="69"/>
      <c r="AY150" s="24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</row>
    <row r="151" ht="15.75" customHeight="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18"/>
      <c r="AM151" s="18"/>
      <c r="AN151" s="19"/>
      <c r="AO151" s="70"/>
      <c r="AP151" s="21"/>
      <c r="AQ151" s="69"/>
      <c r="AR151" s="69"/>
      <c r="AS151" s="69"/>
      <c r="AT151" s="18"/>
      <c r="AU151" s="18"/>
      <c r="AV151" s="69"/>
      <c r="AW151" s="69"/>
      <c r="AX151" s="69"/>
      <c r="AY151" s="24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</row>
    <row r="152" ht="15.75" customHeight="1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18"/>
      <c r="AM152" s="18"/>
      <c r="AN152" s="19"/>
      <c r="AO152" s="70"/>
      <c r="AP152" s="21"/>
      <c r="AQ152" s="69"/>
      <c r="AR152" s="69"/>
      <c r="AS152" s="69"/>
      <c r="AT152" s="18"/>
      <c r="AU152" s="18"/>
      <c r="AV152" s="69"/>
      <c r="AW152" s="69"/>
      <c r="AX152" s="69"/>
      <c r="AY152" s="24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</row>
    <row r="153" ht="15.75" customHeight="1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18"/>
      <c r="AM153" s="18"/>
      <c r="AN153" s="19"/>
      <c r="AO153" s="70"/>
      <c r="AP153" s="21"/>
      <c r="AQ153" s="69"/>
      <c r="AR153" s="69"/>
      <c r="AS153" s="69"/>
      <c r="AT153" s="18"/>
      <c r="AU153" s="18"/>
      <c r="AV153" s="69"/>
      <c r="AW153" s="69"/>
      <c r="AX153" s="69"/>
      <c r="AY153" s="24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</row>
    <row r="154" ht="15.75" customHeight="1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18"/>
      <c r="AM154" s="18"/>
      <c r="AN154" s="19"/>
      <c r="AO154" s="70"/>
      <c r="AP154" s="21"/>
      <c r="AQ154" s="69"/>
      <c r="AR154" s="69"/>
      <c r="AS154" s="69"/>
      <c r="AT154" s="18"/>
      <c r="AU154" s="18"/>
      <c r="AV154" s="69"/>
      <c r="AW154" s="69"/>
      <c r="AX154" s="69"/>
      <c r="AY154" s="24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</row>
    <row r="155" ht="15.7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18"/>
      <c r="AM155" s="18"/>
      <c r="AN155" s="19"/>
      <c r="AO155" s="70"/>
      <c r="AP155" s="21"/>
      <c r="AQ155" s="69"/>
      <c r="AR155" s="69"/>
      <c r="AS155" s="69"/>
      <c r="AT155" s="18"/>
      <c r="AU155" s="18"/>
      <c r="AV155" s="69"/>
      <c r="AW155" s="69"/>
      <c r="AX155" s="69"/>
      <c r="AY155" s="24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</row>
    <row r="156" ht="15.7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18"/>
      <c r="AM156" s="18"/>
      <c r="AN156" s="19"/>
      <c r="AO156" s="70"/>
      <c r="AP156" s="21"/>
      <c r="AQ156" s="69"/>
      <c r="AR156" s="69"/>
      <c r="AS156" s="69"/>
      <c r="AT156" s="18"/>
      <c r="AU156" s="18"/>
      <c r="AV156" s="69"/>
      <c r="AW156" s="69"/>
      <c r="AX156" s="69"/>
      <c r="AY156" s="24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</row>
    <row r="157" ht="15.7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18"/>
      <c r="AM157" s="18"/>
      <c r="AN157" s="19"/>
      <c r="AO157" s="70"/>
      <c r="AP157" s="21"/>
      <c r="AQ157" s="69"/>
      <c r="AR157" s="69"/>
      <c r="AS157" s="69"/>
      <c r="AT157" s="18"/>
      <c r="AU157" s="18"/>
      <c r="AV157" s="69"/>
      <c r="AW157" s="69"/>
      <c r="AX157" s="69"/>
      <c r="AY157" s="24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</row>
    <row r="158" ht="15.75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18"/>
      <c r="AM158" s="18"/>
      <c r="AN158" s="19"/>
      <c r="AO158" s="70"/>
      <c r="AP158" s="21"/>
      <c r="AQ158" s="69"/>
      <c r="AR158" s="69"/>
      <c r="AS158" s="69"/>
      <c r="AT158" s="18"/>
      <c r="AU158" s="18"/>
      <c r="AV158" s="69"/>
      <c r="AW158" s="69"/>
      <c r="AX158" s="69"/>
      <c r="AY158" s="24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</row>
    <row r="159" ht="15.75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18"/>
      <c r="AM159" s="18"/>
      <c r="AN159" s="19"/>
      <c r="AO159" s="70"/>
      <c r="AP159" s="21"/>
      <c r="AQ159" s="69"/>
      <c r="AR159" s="69"/>
      <c r="AS159" s="69"/>
      <c r="AT159" s="18"/>
      <c r="AU159" s="18"/>
      <c r="AV159" s="69"/>
      <c r="AW159" s="69"/>
      <c r="AX159" s="69"/>
      <c r="AY159" s="24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</row>
    <row r="160" ht="15.75" customHeigh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18"/>
      <c r="AM160" s="18"/>
      <c r="AN160" s="19"/>
      <c r="AO160" s="70"/>
      <c r="AP160" s="21"/>
      <c r="AQ160" s="69"/>
      <c r="AR160" s="69"/>
      <c r="AS160" s="69"/>
      <c r="AT160" s="18"/>
      <c r="AU160" s="18"/>
      <c r="AV160" s="69"/>
      <c r="AW160" s="69"/>
      <c r="AX160" s="69"/>
      <c r="AY160" s="24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</row>
    <row r="161" ht="15.75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18"/>
      <c r="AM161" s="18"/>
      <c r="AN161" s="19"/>
      <c r="AO161" s="70"/>
      <c r="AP161" s="21"/>
      <c r="AQ161" s="69"/>
      <c r="AR161" s="69"/>
      <c r="AS161" s="69"/>
      <c r="AT161" s="18"/>
      <c r="AU161" s="18"/>
      <c r="AV161" s="69"/>
      <c r="AW161" s="69"/>
      <c r="AX161" s="69"/>
      <c r="AY161" s="24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</row>
    <row r="162" ht="15.75" customHeigh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18"/>
      <c r="AM162" s="18"/>
      <c r="AN162" s="19"/>
      <c r="AO162" s="70"/>
      <c r="AP162" s="21"/>
      <c r="AQ162" s="69"/>
      <c r="AR162" s="69"/>
      <c r="AS162" s="69"/>
      <c r="AT162" s="18"/>
      <c r="AU162" s="18"/>
      <c r="AV162" s="69"/>
      <c r="AW162" s="69"/>
      <c r="AX162" s="69"/>
      <c r="AY162" s="24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</row>
    <row r="163" ht="15.75" customHeight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18"/>
      <c r="AM163" s="18"/>
      <c r="AN163" s="19"/>
      <c r="AO163" s="70"/>
      <c r="AP163" s="21"/>
      <c r="AQ163" s="69"/>
      <c r="AR163" s="69"/>
      <c r="AS163" s="69"/>
      <c r="AT163" s="18"/>
      <c r="AU163" s="18"/>
      <c r="AV163" s="69"/>
      <c r="AW163" s="69"/>
      <c r="AX163" s="69"/>
      <c r="AY163" s="24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</row>
    <row r="164" ht="15.75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18"/>
      <c r="AM164" s="18"/>
      <c r="AN164" s="19"/>
      <c r="AO164" s="70"/>
      <c r="AP164" s="21"/>
      <c r="AQ164" s="69"/>
      <c r="AR164" s="69"/>
      <c r="AS164" s="69"/>
      <c r="AT164" s="18"/>
      <c r="AU164" s="18"/>
      <c r="AV164" s="69"/>
      <c r="AW164" s="69"/>
      <c r="AX164" s="69"/>
      <c r="AY164" s="24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</row>
    <row r="165" ht="15.75" customHeight="1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18"/>
      <c r="AM165" s="18"/>
      <c r="AN165" s="19"/>
      <c r="AO165" s="70"/>
      <c r="AP165" s="21"/>
      <c r="AQ165" s="69"/>
      <c r="AR165" s="69"/>
      <c r="AS165" s="69"/>
      <c r="AT165" s="18"/>
      <c r="AU165" s="18"/>
      <c r="AV165" s="69"/>
      <c r="AW165" s="69"/>
      <c r="AX165" s="69"/>
      <c r="AY165" s="24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</row>
    <row r="166" ht="15.75" customHeigh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18"/>
      <c r="AM166" s="18"/>
      <c r="AN166" s="19"/>
      <c r="AO166" s="70"/>
      <c r="AP166" s="21"/>
      <c r="AQ166" s="69"/>
      <c r="AR166" s="69"/>
      <c r="AS166" s="69"/>
      <c r="AT166" s="18"/>
      <c r="AU166" s="18"/>
      <c r="AV166" s="69"/>
      <c r="AW166" s="69"/>
      <c r="AX166" s="69"/>
      <c r="AY166" s="24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</row>
    <row r="167" ht="15.75" customHeight="1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18"/>
      <c r="AM167" s="18"/>
      <c r="AN167" s="19"/>
      <c r="AO167" s="70"/>
      <c r="AP167" s="21"/>
      <c r="AQ167" s="69"/>
      <c r="AR167" s="69"/>
      <c r="AS167" s="69"/>
      <c r="AT167" s="18"/>
      <c r="AU167" s="18"/>
      <c r="AV167" s="69"/>
      <c r="AW167" s="69"/>
      <c r="AX167" s="69"/>
      <c r="AY167" s="24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</row>
    <row r="168" ht="15.75" customHeight="1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18"/>
      <c r="AM168" s="18"/>
      <c r="AN168" s="19"/>
      <c r="AO168" s="70"/>
      <c r="AP168" s="21"/>
      <c r="AQ168" s="69"/>
      <c r="AR168" s="69"/>
      <c r="AS168" s="69"/>
      <c r="AT168" s="18"/>
      <c r="AU168" s="18"/>
      <c r="AV168" s="69"/>
      <c r="AW168" s="69"/>
      <c r="AX168" s="69"/>
      <c r="AY168" s="24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</row>
    <row r="169" ht="15.75" customHeight="1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18"/>
      <c r="AM169" s="18"/>
      <c r="AN169" s="19"/>
      <c r="AO169" s="70"/>
      <c r="AP169" s="21"/>
      <c r="AQ169" s="69"/>
      <c r="AR169" s="69"/>
      <c r="AS169" s="69"/>
      <c r="AT169" s="18"/>
      <c r="AU169" s="18"/>
      <c r="AV169" s="69"/>
      <c r="AW169" s="69"/>
      <c r="AX169" s="69"/>
      <c r="AY169" s="24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</row>
    <row r="170" ht="15.75" customHeigh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18"/>
      <c r="AM170" s="18"/>
      <c r="AN170" s="19"/>
      <c r="AO170" s="70"/>
      <c r="AP170" s="21"/>
      <c r="AQ170" s="69"/>
      <c r="AR170" s="69"/>
      <c r="AS170" s="69"/>
      <c r="AT170" s="18"/>
      <c r="AU170" s="18"/>
      <c r="AV170" s="69"/>
      <c r="AW170" s="69"/>
      <c r="AX170" s="69"/>
      <c r="AY170" s="24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</row>
    <row r="171" ht="15.75" customHeigh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18"/>
      <c r="AM171" s="18"/>
      <c r="AN171" s="19"/>
      <c r="AO171" s="70"/>
      <c r="AP171" s="21"/>
      <c r="AQ171" s="69"/>
      <c r="AR171" s="69"/>
      <c r="AS171" s="69"/>
      <c r="AT171" s="18"/>
      <c r="AU171" s="18"/>
      <c r="AV171" s="69"/>
      <c r="AW171" s="69"/>
      <c r="AX171" s="69"/>
      <c r="AY171" s="24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</row>
    <row r="172" ht="15.75" customHeight="1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18"/>
      <c r="AM172" s="18"/>
      <c r="AN172" s="19"/>
      <c r="AO172" s="70"/>
      <c r="AP172" s="21"/>
      <c r="AQ172" s="69"/>
      <c r="AR172" s="69"/>
      <c r="AS172" s="69"/>
      <c r="AT172" s="18"/>
      <c r="AU172" s="18"/>
      <c r="AV172" s="69"/>
      <c r="AW172" s="69"/>
      <c r="AX172" s="69"/>
      <c r="AY172" s="24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</row>
    <row r="173" ht="15.75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18"/>
      <c r="AM173" s="18"/>
      <c r="AN173" s="19"/>
      <c r="AO173" s="70"/>
      <c r="AP173" s="21"/>
      <c r="AQ173" s="69"/>
      <c r="AR173" s="69"/>
      <c r="AS173" s="69"/>
      <c r="AT173" s="18"/>
      <c r="AU173" s="18"/>
      <c r="AV173" s="69"/>
      <c r="AW173" s="69"/>
      <c r="AX173" s="69"/>
      <c r="AY173" s="24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</row>
    <row r="174" ht="15.75" customHeight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18"/>
      <c r="AM174" s="18"/>
      <c r="AN174" s="19"/>
      <c r="AO174" s="70"/>
      <c r="AP174" s="21"/>
      <c r="AQ174" s="69"/>
      <c r="AR174" s="69"/>
      <c r="AS174" s="69"/>
      <c r="AT174" s="18"/>
      <c r="AU174" s="18"/>
      <c r="AV174" s="69"/>
      <c r="AW174" s="69"/>
      <c r="AX174" s="69"/>
      <c r="AY174" s="24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</row>
    <row r="175" ht="15.75" customHeigh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18"/>
      <c r="AM175" s="18"/>
      <c r="AN175" s="19"/>
      <c r="AO175" s="70"/>
      <c r="AP175" s="21"/>
      <c r="AQ175" s="69"/>
      <c r="AR175" s="69"/>
      <c r="AS175" s="69"/>
      <c r="AT175" s="18"/>
      <c r="AU175" s="18"/>
      <c r="AV175" s="69"/>
      <c r="AW175" s="69"/>
      <c r="AX175" s="69"/>
      <c r="AY175" s="24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</row>
    <row r="176" ht="15.75" customHeigh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18"/>
      <c r="AM176" s="18"/>
      <c r="AN176" s="19"/>
      <c r="AO176" s="70"/>
      <c r="AP176" s="21"/>
      <c r="AQ176" s="69"/>
      <c r="AR176" s="69"/>
      <c r="AS176" s="69"/>
      <c r="AT176" s="18"/>
      <c r="AU176" s="18"/>
      <c r="AV176" s="69"/>
      <c r="AW176" s="69"/>
      <c r="AX176" s="69"/>
      <c r="AY176" s="24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</row>
    <row r="177" ht="15.75" customHeight="1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18"/>
      <c r="AM177" s="18"/>
      <c r="AN177" s="19"/>
      <c r="AO177" s="70"/>
      <c r="AP177" s="21"/>
      <c r="AQ177" s="69"/>
      <c r="AR177" s="69"/>
      <c r="AS177" s="69"/>
      <c r="AT177" s="18"/>
      <c r="AU177" s="18"/>
      <c r="AV177" s="69"/>
      <c r="AW177" s="69"/>
      <c r="AX177" s="69"/>
      <c r="AY177" s="24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</row>
    <row r="178" ht="15.75" customHeigh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18"/>
      <c r="AM178" s="18"/>
      <c r="AN178" s="19"/>
      <c r="AO178" s="70"/>
      <c r="AP178" s="21"/>
      <c r="AQ178" s="69"/>
      <c r="AR178" s="69"/>
      <c r="AS178" s="69"/>
      <c r="AT178" s="18"/>
      <c r="AU178" s="18"/>
      <c r="AV178" s="69"/>
      <c r="AW178" s="69"/>
      <c r="AX178" s="69"/>
      <c r="AY178" s="24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</row>
    <row r="179" ht="15.75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18"/>
      <c r="AM179" s="18"/>
      <c r="AN179" s="19"/>
      <c r="AO179" s="70"/>
      <c r="AP179" s="21"/>
      <c r="AQ179" s="69"/>
      <c r="AR179" s="69"/>
      <c r="AS179" s="69"/>
      <c r="AT179" s="18"/>
      <c r="AU179" s="18"/>
      <c r="AV179" s="69"/>
      <c r="AW179" s="69"/>
      <c r="AX179" s="69"/>
      <c r="AY179" s="24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</row>
    <row r="180" ht="15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18"/>
      <c r="AM180" s="18"/>
      <c r="AN180" s="19"/>
      <c r="AO180" s="70"/>
      <c r="AP180" s="21"/>
      <c r="AQ180" s="69"/>
      <c r="AR180" s="69"/>
      <c r="AS180" s="69"/>
      <c r="AT180" s="18"/>
      <c r="AU180" s="18"/>
      <c r="AV180" s="69"/>
      <c r="AW180" s="69"/>
      <c r="AX180" s="69"/>
      <c r="AY180" s="24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</row>
    <row r="181" ht="15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18"/>
      <c r="AM181" s="18"/>
      <c r="AN181" s="19"/>
      <c r="AO181" s="70"/>
      <c r="AP181" s="21"/>
      <c r="AQ181" s="69"/>
      <c r="AR181" s="69"/>
      <c r="AS181" s="69"/>
      <c r="AT181" s="18"/>
      <c r="AU181" s="18"/>
      <c r="AV181" s="69"/>
      <c r="AW181" s="69"/>
      <c r="AX181" s="69"/>
      <c r="AY181" s="24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</row>
    <row r="182" ht="15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18"/>
      <c r="AM182" s="18"/>
      <c r="AN182" s="19"/>
      <c r="AO182" s="70"/>
      <c r="AP182" s="21"/>
      <c r="AQ182" s="69"/>
      <c r="AR182" s="69"/>
      <c r="AS182" s="69"/>
      <c r="AT182" s="18"/>
      <c r="AU182" s="18"/>
      <c r="AV182" s="69"/>
      <c r="AW182" s="69"/>
      <c r="AX182" s="69"/>
      <c r="AY182" s="24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</row>
    <row r="183" ht="15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18"/>
      <c r="AM183" s="18"/>
      <c r="AN183" s="19"/>
      <c r="AO183" s="70"/>
      <c r="AP183" s="21"/>
      <c r="AQ183" s="69"/>
      <c r="AR183" s="69"/>
      <c r="AS183" s="69"/>
      <c r="AT183" s="18"/>
      <c r="AU183" s="18"/>
      <c r="AV183" s="69"/>
      <c r="AW183" s="69"/>
      <c r="AX183" s="69"/>
      <c r="AY183" s="24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</row>
    <row r="184" ht="15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18"/>
      <c r="AM184" s="18"/>
      <c r="AN184" s="19"/>
      <c r="AO184" s="70"/>
      <c r="AP184" s="21"/>
      <c r="AQ184" s="69"/>
      <c r="AR184" s="69"/>
      <c r="AS184" s="69"/>
      <c r="AT184" s="18"/>
      <c r="AU184" s="18"/>
      <c r="AV184" s="69"/>
      <c r="AW184" s="69"/>
      <c r="AX184" s="69"/>
      <c r="AY184" s="24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</row>
    <row r="185" ht="15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18"/>
      <c r="AM185" s="18"/>
      <c r="AN185" s="19"/>
      <c r="AO185" s="70"/>
      <c r="AP185" s="21"/>
      <c r="AQ185" s="69"/>
      <c r="AR185" s="69"/>
      <c r="AS185" s="69"/>
      <c r="AT185" s="18"/>
      <c r="AU185" s="18"/>
      <c r="AV185" s="69"/>
      <c r="AW185" s="69"/>
      <c r="AX185" s="69"/>
      <c r="AY185" s="24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</row>
    <row r="186" ht="15.7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18"/>
      <c r="AM186" s="18"/>
      <c r="AN186" s="19"/>
      <c r="AO186" s="70"/>
      <c r="AP186" s="21"/>
      <c r="AQ186" s="69"/>
      <c r="AR186" s="69"/>
      <c r="AS186" s="69"/>
      <c r="AT186" s="18"/>
      <c r="AU186" s="18"/>
      <c r="AV186" s="69"/>
      <c r="AW186" s="69"/>
      <c r="AX186" s="69"/>
      <c r="AY186" s="24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</row>
    <row r="187" ht="15.75" customHeigh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18"/>
      <c r="AM187" s="18"/>
      <c r="AN187" s="19"/>
      <c r="AO187" s="70"/>
      <c r="AP187" s="21"/>
      <c r="AQ187" s="69"/>
      <c r="AR187" s="69"/>
      <c r="AS187" s="69"/>
      <c r="AT187" s="18"/>
      <c r="AU187" s="18"/>
      <c r="AV187" s="69"/>
      <c r="AW187" s="69"/>
      <c r="AX187" s="69"/>
      <c r="AY187" s="24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</row>
    <row r="188" ht="15.75" customHeight="1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18"/>
      <c r="AM188" s="18"/>
      <c r="AN188" s="19"/>
      <c r="AO188" s="70"/>
      <c r="AP188" s="21"/>
      <c r="AQ188" s="69"/>
      <c r="AR188" s="69"/>
      <c r="AS188" s="69"/>
      <c r="AT188" s="18"/>
      <c r="AU188" s="18"/>
      <c r="AV188" s="69"/>
      <c r="AW188" s="69"/>
      <c r="AX188" s="69"/>
      <c r="AY188" s="24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</row>
    <row r="189" ht="15.75" customHeigh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18"/>
      <c r="AM189" s="18"/>
      <c r="AN189" s="19"/>
      <c r="AO189" s="70"/>
      <c r="AP189" s="21"/>
      <c r="AQ189" s="69"/>
      <c r="AR189" s="69"/>
      <c r="AS189" s="69"/>
      <c r="AT189" s="18"/>
      <c r="AU189" s="18"/>
      <c r="AV189" s="69"/>
      <c r="AW189" s="69"/>
      <c r="AX189" s="69"/>
      <c r="AY189" s="24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</row>
    <row r="190" ht="15.75" customHeigh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18"/>
      <c r="AM190" s="18"/>
      <c r="AN190" s="19"/>
      <c r="AO190" s="70"/>
      <c r="AP190" s="21"/>
      <c r="AQ190" s="69"/>
      <c r="AR190" s="69"/>
      <c r="AS190" s="69"/>
      <c r="AT190" s="18"/>
      <c r="AU190" s="18"/>
      <c r="AV190" s="69"/>
      <c r="AW190" s="69"/>
      <c r="AX190" s="69"/>
      <c r="AY190" s="24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</row>
    <row r="191" ht="15.75" customHeight="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18"/>
      <c r="AM191" s="18"/>
      <c r="AN191" s="19"/>
      <c r="AO191" s="70"/>
      <c r="AP191" s="21"/>
      <c r="AQ191" s="69"/>
      <c r="AR191" s="69"/>
      <c r="AS191" s="69"/>
      <c r="AT191" s="18"/>
      <c r="AU191" s="18"/>
      <c r="AV191" s="69"/>
      <c r="AW191" s="69"/>
      <c r="AX191" s="69"/>
      <c r="AY191" s="24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</row>
    <row r="192" ht="15.75" customHeight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18"/>
      <c r="AM192" s="18"/>
      <c r="AN192" s="19"/>
      <c r="AO192" s="70"/>
      <c r="AP192" s="21"/>
      <c r="AQ192" s="69"/>
      <c r="AR192" s="69"/>
      <c r="AS192" s="69"/>
      <c r="AT192" s="18"/>
      <c r="AU192" s="18"/>
      <c r="AV192" s="69"/>
      <c r="AW192" s="69"/>
      <c r="AX192" s="69"/>
      <c r="AY192" s="24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</row>
    <row r="193" ht="15.75" customHeight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18"/>
      <c r="AM193" s="18"/>
      <c r="AN193" s="19"/>
      <c r="AO193" s="70"/>
      <c r="AP193" s="21"/>
      <c r="AQ193" s="69"/>
      <c r="AR193" s="69"/>
      <c r="AS193" s="69"/>
      <c r="AT193" s="18"/>
      <c r="AU193" s="18"/>
      <c r="AV193" s="69"/>
      <c r="AW193" s="69"/>
      <c r="AX193" s="69"/>
      <c r="AY193" s="24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</row>
    <row r="194" ht="15.75" customHeight="1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18"/>
      <c r="AM194" s="18"/>
      <c r="AN194" s="19"/>
      <c r="AO194" s="70"/>
      <c r="AP194" s="21"/>
      <c r="AQ194" s="69"/>
      <c r="AR194" s="69"/>
      <c r="AS194" s="69"/>
      <c r="AT194" s="18"/>
      <c r="AU194" s="18"/>
      <c r="AV194" s="69"/>
      <c r="AW194" s="69"/>
      <c r="AX194" s="69"/>
      <c r="AY194" s="24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</row>
    <row r="195" ht="15.75" customHeight="1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18"/>
      <c r="AM195" s="18"/>
      <c r="AN195" s="19"/>
      <c r="AO195" s="70"/>
      <c r="AP195" s="21"/>
      <c r="AQ195" s="69"/>
      <c r="AR195" s="69"/>
      <c r="AS195" s="69"/>
      <c r="AT195" s="18"/>
      <c r="AU195" s="18"/>
      <c r="AV195" s="69"/>
      <c r="AW195" s="69"/>
      <c r="AX195" s="69"/>
      <c r="AY195" s="24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</row>
    <row r="196" ht="15.75" customHeigh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18"/>
      <c r="AM196" s="18"/>
      <c r="AN196" s="19"/>
      <c r="AO196" s="70"/>
      <c r="AP196" s="21"/>
      <c r="AQ196" s="69"/>
      <c r="AR196" s="69"/>
      <c r="AS196" s="69"/>
      <c r="AT196" s="18"/>
      <c r="AU196" s="18"/>
      <c r="AV196" s="69"/>
      <c r="AW196" s="69"/>
      <c r="AX196" s="69"/>
      <c r="AY196" s="24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</row>
    <row r="197" ht="15.75" customHeight="1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18"/>
      <c r="AM197" s="18"/>
      <c r="AN197" s="19"/>
      <c r="AO197" s="70"/>
      <c r="AP197" s="21"/>
      <c r="AQ197" s="69"/>
      <c r="AR197" s="69"/>
      <c r="AS197" s="69"/>
      <c r="AT197" s="18"/>
      <c r="AU197" s="18"/>
      <c r="AV197" s="69"/>
      <c r="AW197" s="69"/>
      <c r="AX197" s="69"/>
      <c r="AY197" s="24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</row>
    <row r="198" ht="15.75" customHeight="1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18"/>
      <c r="AM198" s="18"/>
      <c r="AN198" s="19"/>
      <c r="AO198" s="70"/>
      <c r="AP198" s="21"/>
      <c r="AQ198" s="69"/>
      <c r="AR198" s="69"/>
      <c r="AS198" s="69"/>
      <c r="AT198" s="18"/>
      <c r="AU198" s="18"/>
      <c r="AV198" s="69"/>
      <c r="AW198" s="69"/>
      <c r="AX198" s="69"/>
      <c r="AY198" s="24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</row>
    <row r="199" ht="15.75" customHeight="1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18"/>
      <c r="AM199" s="18"/>
      <c r="AN199" s="19"/>
      <c r="AO199" s="70"/>
      <c r="AP199" s="21"/>
      <c r="AQ199" s="69"/>
      <c r="AR199" s="69"/>
      <c r="AS199" s="69"/>
      <c r="AT199" s="18"/>
      <c r="AU199" s="18"/>
      <c r="AV199" s="69"/>
      <c r="AW199" s="69"/>
      <c r="AX199" s="69"/>
      <c r="AY199" s="24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</row>
    <row r="200" ht="15.75" customHeight="1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18"/>
      <c r="AM200" s="18"/>
      <c r="AN200" s="19"/>
      <c r="AO200" s="70"/>
      <c r="AP200" s="21"/>
      <c r="AQ200" s="69"/>
      <c r="AR200" s="69"/>
      <c r="AS200" s="69"/>
      <c r="AT200" s="18"/>
      <c r="AU200" s="18"/>
      <c r="AV200" s="69"/>
      <c r="AW200" s="69"/>
      <c r="AX200" s="69"/>
      <c r="AY200" s="24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</row>
    <row r="201" ht="15.75" customHeight="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18"/>
      <c r="AM201" s="18"/>
      <c r="AN201" s="19"/>
      <c r="AO201" s="70"/>
      <c r="AP201" s="21"/>
      <c r="AQ201" s="69"/>
      <c r="AR201" s="69"/>
      <c r="AS201" s="69"/>
      <c r="AT201" s="18"/>
      <c r="AU201" s="18"/>
      <c r="AV201" s="69"/>
      <c r="AW201" s="69"/>
      <c r="AX201" s="69"/>
      <c r="AY201" s="24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</row>
    <row r="202" ht="15.75" customHeigh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18"/>
      <c r="AM202" s="18"/>
      <c r="AN202" s="19"/>
      <c r="AO202" s="70"/>
      <c r="AP202" s="21"/>
      <c r="AQ202" s="69"/>
      <c r="AR202" s="69"/>
      <c r="AS202" s="69"/>
      <c r="AT202" s="18"/>
      <c r="AU202" s="18"/>
      <c r="AV202" s="69"/>
      <c r="AW202" s="69"/>
      <c r="AX202" s="69"/>
      <c r="AY202" s="24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</row>
    <row r="203" ht="15.7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18"/>
      <c r="AM203" s="18"/>
      <c r="AN203" s="19"/>
      <c r="AO203" s="70"/>
      <c r="AP203" s="21"/>
      <c r="AQ203" s="69"/>
      <c r="AR203" s="69"/>
      <c r="AS203" s="69"/>
      <c r="AT203" s="18"/>
      <c r="AU203" s="18"/>
      <c r="AV203" s="69"/>
      <c r="AW203" s="69"/>
      <c r="AX203" s="69"/>
      <c r="AY203" s="24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</row>
    <row r="204" ht="15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18"/>
      <c r="AM204" s="18"/>
      <c r="AN204" s="19"/>
      <c r="AO204" s="70"/>
      <c r="AP204" s="21"/>
      <c r="AQ204" s="69"/>
      <c r="AR204" s="69"/>
      <c r="AS204" s="69"/>
      <c r="AT204" s="18"/>
      <c r="AU204" s="18"/>
      <c r="AV204" s="69"/>
      <c r="AW204" s="69"/>
      <c r="AX204" s="69"/>
      <c r="AY204" s="24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</row>
    <row r="205" ht="15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18"/>
      <c r="AM205" s="18"/>
      <c r="AN205" s="19"/>
      <c r="AO205" s="70"/>
      <c r="AP205" s="21"/>
      <c r="AQ205" s="69"/>
      <c r="AR205" s="69"/>
      <c r="AS205" s="69"/>
      <c r="AT205" s="18"/>
      <c r="AU205" s="18"/>
      <c r="AV205" s="69"/>
      <c r="AW205" s="69"/>
      <c r="AX205" s="69"/>
      <c r="AY205" s="24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</row>
    <row r="206" ht="15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18"/>
      <c r="AM206" s="18"/>
      <c r="AN206" s="19"/>
      <c r="AO206" s="70"/>
      <c r="AP206" s="21"/>
      <c r="AQ206" s="69"/>
      <c r="AR206" s="69"/>
      <c r="AS206" s="69"/>
      <c r="AT206" s="18"/>
      <c r="AU206" s="18"/>
      <c r="AV206" s="69"/>
      <c r="AW206" s="69"/>
      <c r="AX206" s="69"/>
      <c r="AY206" s="24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</row>
    <row r="207" ht="15.7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18"/>
      <c r="AM207" s="18"/>
      <c r="AN207" s="19"/>
      <c r="AO207" s="70"/>
      <c r="AP207" s="21"/>
      <c r="AQ207" s="69"/>
      <c r="AR207" s="69"/>
      <c r="AS207" s="69"/>
      <c r="AT207" s="18"/>
      <c r="AU207" s="18"/>
      <c r="AV207" s="69"/>
      <c r="AW207" s="69"/>
      <c r="AX207" s="69"/>
      <c r="AY207" s="24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</row>
    <row r="208" ht="15.7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18"/>
      <c r="AM208" s="18"/>
      <c r="AN208" s="19"/>
      <c r="AO208" s="70"/>
      <c r="AP208" s="21"/>
      <c r="AQ208" s="69"/>
      <c r="AR208" s="69"/>
      <c r="AS208" s="69"/>
      <c r="AT208" s="18"/>
      <c r="AU208" s="18"/>
      <c r="AV208" s="69"/>
      <c r="AW208" s="69"/>
      <c r="AX208" s="69"/>
      <c r="AY208" s="24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</row>
    <row r="209" ht="15.7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18"/>
      <c r="AM209" s="18"/>
      <c r="AN209" s="19"/>
      <c r="AO209" s="70"/>
      <c r="AP209" s="21"/>
      <c r="AQ209" s="69"/>
      <c r="AR209" s="69"/>
      <c r="AS209" s="69"/>
      <c r="AT209" s="18"/>
      <c r="AU209" s="18"/>
      <c r="AV209" s="69"/>
      <c r="AW209" s="69"/>
      <c r="AX209" s="69"/>
      <c r="AY209" s="24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</row>
    <row r="210" ht="15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18"/>
      <c r="AM210" s="18"/>
      <c r="AN210" s="19"/>
      <c r="AO210" s="70"/>
      <c r="AP210" s="21"/>
      <c r="AQ210" s="69"/>
      <c r="AR210" s="69"/>
      <c r="AS210" s="69"/>
      <c r="AT210" s="18"/>
      <c r="AU210" s="18"/>
      <c r="AV210" s="69"/>
      <c r="AW210" s="69"/>
      <c r="AX210" s="69"/>
      <c r="AY210" s="24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</row>
    <row r="211" ht="15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18"/>
      <c r="AM211" s="18"/>
      <c r="AN211" s="19"/>
      <c r="AO211" s="70"/>
      <c r="AP211" s="21"/>
      <c r="AQ211" s="69"/>
      <c r="AR211" s="69"/>
      <c r="AS211" s="69"/>
      <c r="AT211" s="18"/>
      <c r="AU211" s="18"/>
      <c r="AV211" s="69"/>
      <c r="AW211" s="69"/>
      <c r="AX211" s="69"/>
      <c r="AY211" s="24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</row>
    <row r="212" ht="15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18"/>
      <c r="AM212" s="18"/>
      <c r="AN212" s="19"/>
      <c r="AO212" s="70"/>
      <c r="AP212" s="21"/>
      <c r="AQ212" s="69"/>
      <c r="AR212" s="69"/>
      <c r="AS212" s="69"/>
      <c r="AT212" s="18"/>
      <c r="AU212" s="18"/>
      <c r="AV212" s="69"/>
      <c r="AW212" s="69"/>
      <c r="AX212" s="69"/>
      <c r="AY212" s="24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</row>
    <row r="213" ht="15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18"/>
      <c r="AM213" s="18"/>
      <c r="AN213" s="19"/>
      <c r="AO213" s="70"/>
      <c r="AP213" s="21"/>
      <c r="AQ213" s="69"/>
      <c r="AR213" s="69"/>
      <c r="AS213" s="69"/>
      <c r="AT213" s="18"/>
      <c r="AU213" s="18"/>
      <c r="AV213" s="69"/>
      <c r="AW213" s="69"/>
      <c r="AX213" s="69"/>
      <c r="AY213" s="24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</row>
    <row r="214" ht="15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18"/>
      <c r="AM214" s="18"/>
      <c r="AN214" s="19"/>
      <c r="AO214" s="70"/>
      <c r="AP214" s="21"/>
      <c r="AQ214" s="69"/>
      <c r="AR214" s="69"/>
      <c r="AS214" s="69"/>
      <c r="AT214" s="18"/>
      <c r="AU214" s="18"/>
      <c r="AV214" s="69"/>
      <c r="AW214" s="69"/>
      <c r="AX214" s="69"/>
      <c r="AY214" s="24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</row>
    <row r="215" ht="15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18"/>
      <c r="AM215" s="18"/>
      <c r="AN215" s="19"/>
      <c r="AO215" s="70"/>
      <c r="AP215" s="21"/>
      <c r="AQ215" s="69"/>
      <c r="AR215" s="69"/>
      <c r="AS215" s="69"/>
      <c r="AT215" s="18"/>
      <c r="AU215" s="18"/>
      <c r="AV215" s="69"/>
      <c r="AW215" s="69"/>
      <c r="AX215" s="69"/>
      <c r="AY215" s="24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</row>
    <row r="216" ht="15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18"/>
      <c r="AM216" s="18"/>
      <c r="AN216" s="19"/>
      <c r="AO216" s="70"/>
      <c r="AP216" s="21"/>
      <c r="AQ216" s="69"/>
      <c r="AR216" s="69"/>
      <c r="AS216" s="69"/>
      <c r="AT216" s="18"/>
      <c r="AU216" s="18"/>
      <c r="AV216" s="69"/>
      <c r="AW216" s="69"/>
      <c r="AX216" s="69"/>
      <c r="AY216" s="24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</row>
    <row r="217" ht="15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18"/>
      <c r="AM217" s="18"/>
      <c r="AN217" s="19"/>
      <c r="AO217" s="70"/>
      <c r="AP217" s="21"/>
      <c r="AQ217" s="69"/>
      <c r="AR217" s="69"/>
      <c r="AS217" s="69"/>
      <c r="AT217" s="18"/>
      <c r="AU217" s="18"/>
      <c r="AV217" s="69"/>
      <c r="AW217" s="69"/>
      <c r="AX217" s="69"/>
      <c r="AY217" s="24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</row>
    <row r="218" ht="15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18"/>
      <c r="AM218" s="18"/>
      <c r="AN218" s="19"/>
      <c r="AO218" s="70"/>
      <c r="AP218" s="21"/>
      <c r="AQ218" s="69"/>
      <c r="AR218" s="69"/>
      <c r="AS218" s="69"/>
      <c r="AT218" s="18"/>
      <c r="AU218" s="18"/>
      <c r="AV218" s="69"/>
      <c r="AW218" s="69"/>
      <c r="AX218" s="69"/>
      <c r="AY218" s="24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</row>
    <row r="219" ht="15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18"/>
      <c r="AM219" s="18"/>
      <c r="AN219" s="19"/>
      <c r="AO219" s="70"/>
      <c r="AP219" s="21"/>
      <c r="AQ219" s="69"/>
      <c r="AR219" s="69"/>
      <c r="AS219" s="69"/>
      <c r="AT219" s="18"/>
      <c r="AU219" s="18"/>
      <c r="AV219" s="69"/>
      <c r="AW219" s="69"/>
      <c r="AX219" s="69"/>
      <c r="AY219" s="24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</row>
    <row r="220" ht="15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18"/>
      <c r="AM220" s="18"/>
      <c r="AN220" s="19"/>
      <c r="AO220" s="70"/>
      <c r="AP220" s="21"/>
      <c r="AQ220" s="69"/>
      <c r="AR220" s="69"/>
      <c r="AS220" s="69"/>
      <c r="AT220" s="18"/>
      <c r="AU220" s="18"/>
      <c r="AV220" s="69"/>
      <c r="AW220" s="69"/>
      <c r="AX220" s="69"/>
      <c r="AY220" s="24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</row>
    <row r="221" ht="15.7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18"/>
      <c r="AM221" s="18"/>
      <c r="AN221" s="19"/>
      <c r="AO221" s="70"/>
      <c r="AP221" s="21"/>
      <c r="AQ221" s="69"/>
      <c r="AR221" s="69"/>
      <c r="AS221" s="69"/>
      <c r="AT221" s="18"/>
      <c r="AU221" s="18"/>
      <c r="AV221" s="69"/>
      <c r="AW221" s="69"/>
      <c r="AX221" s="69"/>
      <c r="AY221" s="24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</row>
    <row r="222" ht="15.75" customHeigh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18"/>
      <c r="AM222" s="18"/>
      <c r="AN222" s="19"/>
      <c r="AO222" s="70"/>
      <c r="AP222" s="21"/>
      <c r="AQ222" s="69"/>
      <c r="AR222" s="69"/>
      <c r="AS222" s="69"/>
      <c r="AT222" s="18"/>
      <c r="AU222" s="18"/>
      <c r="AV222" s="69"/>
      <c r="AW222" s="69"/>
      <c r="AX222" s="69"/>
      <c r="AY222" s="24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</row>
    <row r="223" ht="15.75" customHeight="1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18"/>
      <c r="AM223" s="18"/>
      <c r="AN223" s="19"/>
      <c r="AO223" s="70"/>
      <c r="AP223" s="21"/>
      <c r="AQ223" s="69"/>
      <c r="AR223" s="69"/>
      <c r="AS223" s="69"/>
      <c r="AT223" s="18"/>
      <c r="AU223" s="18"/>
      <c r="AV223" s="69"/>
      <c r="AW223" s="69"/>
      <c r="AX223" s="69"/>
      <c r="AY223" s="24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</row>
    <row r="224" ht="15.75" customHeight="1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18"/>
      <c r="AM224" s="18"/>
      <c r="AN224" s="19"/>
      <c r="AO224" s="70"/>
      <c r="AP224" s="21"/>
      <c r="AQ224" s="69"/>
      <c r="AR224" s="69"/>
      <c r="AS224" s="69"/>
      <c r="AT224" s="18"/>
      <c r="AU224" s="18"/>
      <c r="AV224" s="69"/>
      <c r="AW224" s="69"/>
      <c r="AX224" s="69"/>
      <c r="AY224" s="24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</row>
    <row r="225" ht="15.75" customHeight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18"/>
      <c r="AM225" s="18"/>
      <c r="AN225" s="19"/>
      <c r="AO225" s="70"/>
      <c r="AP225" s="21"/>
      <c r="AQ225" s="69"/>
      <c r="AR225" s="69"/>
      <c r="AS225" s="69"/>
      <c r="AT225" s="18"/>
      <c r="AU225" s="18"/>
      <c r="AV225" s="69"/>
      <c r="AW225" s="69"/>
      <c r="AX225" s="69"/>
      <c r="AY225" s="24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</row>
    <row r="226" ht="15.75" customHeight="1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18"/>
      <c r="AM226" s="18"/>
      <c r="AN226" s="19"/>
      <c r="AO226" s="70"/>
      <c r="AP226" s="21"/>
      <c r="AQ226" s="69"/>
      <c r="AR226" s="69"/>
      <c r="AS226" s="69"/>
      <c r="AT226" s="18"/>
      <c r="AU226" s="18"/>
      <c r="AV226" s="69"/>
      <c r="AW226" s="69"/>
      <c r="AX226" s="69"/>
      <c r="AY226" s="24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</row>
    <row r="227" ht="15.75" customHeight="1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18"/>
      <c r="AM227" s="18"/>
      <c r="AN227" s="19"/>
      <c r="AO227" s="70"/>
      <c r="AP227" s="21"/>
      <c r="AQ227" s="69"/>
      <c r="AR227" s="69"/>
      <c r="AS227" s="69"/>
      <c r="AT227" s="18"/>
      <c r="AU227" s="18"/>
      <c r="AV227" s="69"/>
      <c r="AW227" s="69"/>
      <c r="AX227" s="69"/>
      <c r="AY227" s="24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</row>
    <row r="228" ht="15.75" customHeight="1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18"/>
      <c r="AM228" s="18"/>
      <c r="AN228" s="19"/>
      <c r="AO228" s="70"/>
      <c r="AP228" s="21"/>
      <c r="AQ228" s="69"/>
      <c r="AR228" s="69"/>
      <c r="AS228" s="69"/>
      <c r="AT228" s="18"/>
      <c r="AU228" s="18"/>
      <c r="AV228" s="69"/>
      <c r="AW228" s="69"/>
      <c r="AX228" s="69"/>
      <c r="AY228" s="24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</row>
    <row r="229" ht="15.75" customHeight="1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18"/>
      <c r="AM229" s="18"/>
      <c r="AN229" s="19"/>
      <c r="AO229" s="70"/>
      <c r="AP229" s="21"/>
      <c r="AQ229" s="69"/>
      <c r="AR229" s="69"/>
      <c r="AS229" s="69"/>
      <c r="AT229" s="18"/>
      <c r="AU229" s="18"/>
      <c r="AV229" s="69"/>
      <c r="AW229" s="69"/>
      <c r="AX229" s="69"/>
      <c r="AY229" s="24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</row>
    <row r="230" ht="15.75" customHeight="1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18"/>
      <c r="AM230" s="18"/>
      <c r="AN230" s="19"/>
      <c r="AO230" s="70"/>
      <c r="AP230" s="21"/>
      <c r="AQ230" s="69"/>
      <c r="AR230" s="69"/>
      <c r="AS230" s="69"/>
      <c r="AT230" s="18"/>
      <c r="AU230" s="18"/>
      <c r="AV230" s="69"/>
      <c r="AW230" s="69"/>
      <c r="AX230" s="69"/>
      <c r="AY230" s="24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</row>
    <row r="231" ht="15.75" customHeight="1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18"/>
      <c r="AM231" s="18"/>
      <c r="AN231" s="19"/>
      <c r="AO231" s="70"/>
      <c r="AP231" s="21"/>
      <c r="AQ231" s="69"/>
      <c r="AR231" s="69"/>
      <c r="AS231" s="69"/>
      <c r="AT231" s="18"/>
      <c r="AU231" s="18"/>
      <c r="AV231" s="69"/>
      <c r="AW231" s="69"/>
      <c r="AX231" s="69"/>
      <c r="AY231" s="24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</row>
    <row r="232" ht="15.75" customHeight="1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18"/>
      <c r="AM232" s="18"/>
      <c r="AN232" s="19"/>
      <c r="AO232" s="70"/>
      <c r="AP232" s="21"/>
      <c r="AQ232" s="69"/>
      <c r="AR232" s="69"/>
      <c r="AS232" s="69"/>
      <c r="AT232" s="18"/>
      <c r="AU232" s="18"/>
      <c r="AV232" s="69"/>
      <c r="AW232" s="69"/>
      <c r="AX232" s="69"/>
      <c r="AY232" s="24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</row>
    <row r="233" ht="15.75" customHeight="1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18"/>
      <c r="AM233" s="18"/>
      <c r="AN233" s="19"/>
      <c r="AO233" s="70"/>
      <c r="AP233" s="21"/>
      <c r="AQ233" s="69"/>
      <c r="AR233" s="69"/>
      <c r="AS233" s="69"/>
      <c r="AT233" s="18"/>
      <c r="AU233" s="18"/>
      <c r="AV233" s="69"/>
      <c r="AW233" s="69"/>
      <c r="AX233" s="69"/>
      <c r="AY233" s="24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</row>
    <row r="234" ht="15.75" customHeight="1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18"/>
      <c r="AM234" s="18"/>
      <c r="AN234" s="19"/>
      <c r="AO234" s="70"/>
      <c r="AP234" s="21"/>
      <c r="AQ234" s="69"/>
      <c r="AR234" s="69"/>
      <c r="AS234" s="69"/>
      <c r="AT234" s="18"/>
      <c r="AU234" s="18"/>
      <c r="AV234" s="69"/>
      <c r="AW234" s="69"/>
      <c r="AX234" s="69"/>
      <c r="AY234" s="24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</row>
    <row r="235" ht="15.75" customHeigh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18"/>
      <c r="AM235" s="18"/>
      <c r="AN235" s="19"/>
      <c r="AO235" s="70"/>
      <c r="AP235" s="21"/>
      <c r="AQ235" s="69"/>
      <c r="AR235" s="69"/>
      <c r="AS235" s="69"/>
      <c r="AT235" s="18"/>
      <c r="AU235" s="18"/>
      <c r="AV235" s="69"/>
      <c r="AW235" s="69"/>
      <c r="AX235" s="69"/>
      <c r="AY235" s="24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</row>
    <row r="236" ht="15.7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18"/>
      <c r="AM236" s="18"/>
      <c r="AN236" s="19"/>
      <c r="AO236" s="70"/>
      <c r="AP236" s="21"/>
      <c r="AQ236" s="69"/>
      <c r="AR236" s="69"/>
      <c r="AS236" s="69"/>
      <c r="AT236" s="18"/>
      <c r="AU236" s="18"/>
      <c r="AV236" s="69"/>
      <c r="AW236" s="69"/>
      <c r="AX236" s="69"/>
      <c r="AY236" s="24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</row>
    <row r="237" ht="15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18"/>
      <c r="AM237" s="18"/>
      <c r="AN237" s="19"/>
      <c r="AO237" s="70"/>
      <c r="AP237" s="21"/>
      <c r="AQ237" s="69"/>
      <c r="AR237" s="69"/>
      <c r="AS237" s="69"/>
      <c r="AT237" s="18"/>
      <c r="AU237" s="18"/>
      <c r="AV237" s="69"/>
      <c r="AW237" s="69"/>
      <c r="AX237" s="69"/>
      <c r="AY237" s="24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</row>
    <row r="238" ht="15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18"/>
      <c r="AM238" s="18"/>
      <c r="AN238" s="19"/>
      <c r="AO238" s="70"/>
      <c r="AP238" s="21"/>
      <c r="AQ238" s="69"/>
      <c r="AR238" s="69"/>
      <c r="AS238" s="69"/>
      <c r="AT238" s="18"/>
      <c r="AU238" s="18"/>
      <c r="AV238" s="69"/>
      <c r="AW238" s="69"/>
      <c r="AX238" s="69"/>
      <c r="AY238" s="24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</row>
    <row r="239" ht="15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18"/>
      <c r="AM239" s="18"/>
      <c r="AN239" s="19"/>
      <c r="AO239" s="70"/>
      <c r="AP239" s="21"/>
      <c r="AQ239" s="69"/>
      <c r="AR239" s="69"/>
      <c r="AS239" s="69"/>
      <c r="AT239" s="18"/>
      <c r="AU239" s="18"/>
      <c r="AV239" s="69"/>
      <c r="AW239" s="69"/>
      <c r="AX239" s="69"/>
      <c r="AY239" s="24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</row>
    <row r="240" ht="15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18"/>
      <c r="AM240" s="18"/>
      <c r="AN240" s="19"/>
      <c r="AO240" s="70"/>
      <c r="AP240" s="21"/>
      <c r="AQ240" s="69"/>
      <c r="AR240" s="69"/>
      <c r="AS240" s="69"/>
      <c r="AT240" s="18"/>
      <c r="AU240" s="18"/>
      <c r="AV240" s="69"/>
      <c r="AW240" s="69"/>
      <c r="AX240" s="69"/>
      <c r="AY240" s="24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</row>
    <row r="241" ht="15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18"/>
      <c r="AM241" s="18"/>
      <c r="AN241" s="19"/>
      <c r="AO241" s="70"/>
      <c r="AP241" s="21"/>
      <c r="AQ241" s="69"/>
      <c r="AR241" s="69"/>
      <c r="AS241" s="69"/>
      <c r="AT241" s="18"/>
      <c r="AU241" s="18"/>
      <c r="AV241" s="69"/>
      <c r="AW241" s="69"/>
      <c r="AX241" s="69"/>
      <c r="AY241" s="24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</row>
    <row r="242" ht="15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18"/>
      <c r="AM242" s="18"/>
      <c r="AN242" s="19"/>
      <c r="AO242" s="70"/>
      <c r="AP242" s="21"/>
      <c r="AQ242" s="69"/>
      <c r="AR242" s="69"/>
      <c r="AS242" s="69"/>
      <c r="AT242" s="18"/>
      <c r="AU242" s="18"/>
      <c r="AV242" s="69"/>
      <c r="AW242" s="69"/>
      <c r="AX242" s="69"/>
      <c r="AY242" s="24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</row>
    <row r="243" ht="15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18"/>
      <c r="AM243" s="18"/>
      <c r="AN243" s="19"/>
      <c r="AO243" s="70"/>
      <c r="AP243" s="21"/>
      <c r="AQ243" s="69"/>
      <c r="AR243" s="69"/>
      <c r="AS243" s="69"/>
      <c r="AT243" s="18"/>
      <c r="AU243" s="18"/>
      <c r="AV243" s="69"/>
      <c r="AW243" s="69"/>
      <c r="AX243" s="69"/>
      <c r="AY243" s="24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</row>
    <row r="244" ht="15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18"/>
      <c r="AM244" s="18"/>
      <c r="AN244" s="19"/>
      <c r="AO244" s="70"/>
      <c r="AP244" s="21"/>
      <c r="AQ244" s="69"/>
      <c r="AR244" s="69"/>
      <c r="AS244" s="69"/>
      <c r="AT244" s="18"/>
      <c r="AU244" s="18"/>
      <c r="AV244" s="69"/>
      <c r="AW244" s="69"/>
      <c r="AX244" s="69"/>
      <c r="AY244" s="24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</row>
    <row r="245" ht="15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18"/>
      <c r="AM245" s="18"/>
      <c r="AN245" s="19"/>
      <c r="AO245" s="70"/>
      <c r="AP245" s="21"/>
      <c r="AQ245" s="69"/>
      <c r="AR245" s="69"/>
      <c r="AS245" s="69"/>
      <c r="AT245" s="18"/>
      <c r="AU245" s="18"/>
      <c r="AV245" s="69"/>
      <c r="AW245" s="69"/>
      <c r="AX245" s="69"/>
      <c r="AY245" s="24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</row>
    <row r="246" ht="15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18"/>
      <c r="AM246" s="18"/>
      <c r="AN246" s="19"/>
      <c r="AO246" s="70"/>
      <c r="AP246" s="21"/>
      <c r="AQ246" s="69"/>
      <c r="AR246" s="69"/>
      <c r="AS246" s="69"/>
      <c r="AT246" s="18"/>
      <c r="AU246" s="18"/>
      <c r="AV246" s="69"/>
      <c r="AW246" s="69"/>
      <c r="AX246" s="69"/>
      <c r="AY246" s="24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</row>
    <row r="247" ht="15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18"/>
      <c r="AM247" s="18"/>
      <c r="AN247" s="19"/>
      <c r="AO247" s="70"/>
      <c r="AP247" s="21"/>
      <c r="AQ247" s="69"/>
      <c r="AR247" s="69"/>
      <c r="AS247" s="69"/>
      <c r="AT247" s="18"/>
      <c r="AU247" s="18"/>
      <c r="AV247" s="69"/>
      <c r="AW247" s="69"/>
      <c r="AX247" s="69"/>
      <c r="AY247" s="24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</row>
    <row r="248" ht="15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18"/>
      <c r="AM248" s="18"/>
      <c r="AN248" s="19"/>
      <c r="AO248" s="70"/>
      <c r="AP248" s="21"/>
      <c r="AQ248" s="69"/>
      <c r="AR248" s="69"/>
      <c r="AS248" s="69"/>
      <c r="AT248" s="18"/>
      <c r="AU248" s="18"/>
      <c r="AV248" s="69"/>
      <c r="AW248" s="69"/>
      <c r="AX248" s="69"/>
      <c r="AY248" s="24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</row>
    <row r="249" ht="15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18"/>
      <c r="AM249" s="18"/>
      <c r="AN249" s="19"/>
      <c r="AO249" s="70"/>
      <c r="AP249" s="21"/>
      <c r="AQ249" s="69"/>
      <c r="AR249" s="69"/>
      <c r="AS249" s="69"/>
      <c r="AT249" s="18"/>
      <c r="AU249" s="18"/>
      <c r="AV249" s="69"/>
      <c r="AW249" s="69"/>
      <c r="AX249" s="69"/>
      <c r="AY249" s="24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</row>
    <row r="250" ht="15.7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18"/>
      <c r="AM250" s="18"/>
      <c r="AN250" s="19"/>
      <c r="AO250" s="70"/>
      <c r="AP250" s="21"/>
      <c r="AQ250" s="69"/>
      <c r="AR250" s="69"/>
      <c r="AS250" s="69"/>
      <c r="AT250" s="18"/>
      <c r="AU250" s="18"/>
      <c r="AV250" s="69"/>
      <c r="AW250" s="69"/>
      <c r="AX250" s="69"/>
      <c r="AY250" s="24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</row>
    <row r="251" ht="15.7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18"/>
      <c r="AM251" s="18"/>
      <c r="AN251" s="19"/>
      <c r="AO251" s="70"/>
      <c r="AP251" s="21"/>
      <c r="AQ251" s="69"/>
      <c r="AR251" s="69"/>
      <c r="AS251" s="69"/>
      <c r="AT251" s="18"/>
      <c r="AU251" s="18"/>
      <c r="AV251" s="69"/>
      <c r="AW251" s="69"/>
      <c r="AX251" s="69"/>
      <c r="AY251" s="24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</row>
    <row r="252" ht="15.75" customHeight="1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18"/>
      <c r="AM252" s="18"/>
      <c r="AN252" s="19"/>
      <c r="AO252" s="70"/>
      <c r="AP252" s="21"/>
      <c r="AQ252" s="69"/>
      <c r="AR252" s="69"/>
      <c r="AS252" s="69"/>
      <c r="AT252" s="18"/>
      <c r="AU252" s="18"/>
      <c r="AV252" s="69"/>
      <c r="AW252" s="69"/>
      <c r="AX252" s="69"/>
      <c r="AY252" s="24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</row>
    <row r="253" ht="15.75" customHeight="1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18"/>
      <c r="AM253" s="18"/>
      <c r="AN253" s="19"/>
      <c r="AO253" s="70"/>
      <c r="AP253" s="21"/>
      <c r="AQ253" s="69"/>
      <c r="AR253" s="69"/>
      <c r="AS253" s="69"/>
      <c r="AT253" s="18"/>
      <c r="AU253" s="18"/>
      <c r="AV253" s="69"/>
      <c r="AW253" s="69"/>
      <c r="AX253" s="69"/>
      <c r="AY253" s="24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</row>
    <row r="254" ht="15.75" customHeight="1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18"/>
      <c r="AM254" s="18"/>
      <c r="AN254" s="19"/>
      <c r="AO254" s="70"/>
      <c r="AP254" s="21"/>
      <c r="AQ254" s="69"/>
      <c r="AR254" s="69"/>
      <c r="AS254" s="69"/>
      <c r="AT254" s="18"/>
      <c r="AU254" s="18"/>
      <c r="AV254" s="69"/>
      <c r="AW254" s="69"/>
      <c r="AX254" s="69"/>
      <c r="AY254" s="24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</row>
    <row r="255" ht="15.75" customHeight="1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18"/>
      <c r="AM255" s="18"/>
      <c r="AN255" s="19"/>
      <c r="AO255" s="70"/>
      <c r="AP255" s="21"/>
      <c r="AQ255" s="69"/>
      <c r="AR255" s="69"/>
      <c r="AS255" s="69"/>
      <c r="AT255" s="18"/>
      <c r="AU255" s="18"/>
      <c r="AV255" s="69"/>
      <c r="AW255" s="69"/>
      <c r="AX255" s="69"/>
      <c r="AY255" s="24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</row>
    <row r="256" ht="15.75" customHeight="1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18"/>
      <c r="AM256" s="18"/>
      <c r="AN256" s="19"/>
      <c r="AO256" s="70"/>
      <c r="AP256" s="21"/>
      <c r="AQ256" s="69"/>
      <c r="AR256" s="69"/>
      <c r="AS256" s="69"/>
      <c r="AT256" s="18"/>
      <c r="AU256" s="18"/>
      <c r="AV256" s="69"/>
      <c r="AW256" s="69"/>
      <c r="AX256" s="69"/>
      <c r="AY256" s="24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</row>
    <row r="257" ht="15.75" customHeight="1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18"/>
      <c r="AM257" s="18"/>
      <c r="AN257" s="19"/>
      <c r="AO257" s="70"/>
      <c r="AP257" s="21"/>
      <c r="AQ257" s="69"/>
      <c r="AR257" s="69"/>
      <c r="AS257" s="69"/>
      <c r="AT257" s="18"/>
      <c r="AU257" s="18"/>
      <c r="AV257" s="69"/>
      <c r="AW257" s="69"/>
      <c r="AX257" s="69"/>
      <c r="AY257" s="24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</row>
    <row r="258" ht="15.75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18"/>
      <c r="AM258" s="18"/>
      <c r="AN258" s="19"/>
      <c r="AO258" s="70"/>
      <c r="AP258" s="21"/>
      <c r="AQ258" s="69"/>
      <c r="AR258" s="69"/>
      <c r="AS258" s="69"/>
      <c r="AT258" s="18"/>
      <c r="AU258" s="18"/>
      <c r="AV258" s="69"/>
      <c r="AW258" s="69"/>
      <c r="AX258" s="69"/>
      <c r="AY258" s="24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</row>
    <row r="259" ht="15.75" customHeight="1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18"/>
      <c r="AM259" s="18"/>
      <c r="AN259" s="19"/>
      <c r="AO259" s="70"/>
      <c r="AP259" s="21"/>
      <c r="AQ259" s="69"/>
      <c r="AR259" s="69"/>
      <c r="AS259" s="69"/>
      <c r="AT259" s="18"/>
      <c r="AU259" s="18"/>
      <c r="AV259" s="69"/>
      <c r="AW259" s="69"/>
      <c r="AX259" s="69"/>
      <c r="AY259" s="24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</row>
    <row r="260" ht="15.75" customHeight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18"/>
      <c r="AM260" s="18"/>
      <c r="AN260" s="19"/>
      <c r="AO260" s="70"/>
      <c r="AP260" s="21"/>
      <c r="AQ260" s="69"/>
      <c r="AR260" s="69"/>
      <c r="AS260" s="69"/>
      <c r="AT260" s="18"/>
      <c r="AU260" s="18"/>
      <c r="AV260" s="69"/>
      <c r="AW260" s="69"/>
      <c r="AX260" s="69"/>
      <c r="AY260" s="24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</row>
    <row r="261" ht="15.75" customHeight="1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18"/>
      <c r="AM261" s="18"/>
      <c r="AN261" s="19"/>
      <c r="AO261" s="70"/>
      <c r="AP261" s="21"/>
      <c r="AQ261" s="69"/>
      <c r="AR261" s="69"/>
      <c r="AS261" s="69"/>
      <c r="AT261" s="18"/>
      <c r="AU261" s="18"/>
      <c r="AV261" s="69"/>
      <c r="AW261" s="69"/>
      <c r="AX261" s="69"/>
      <c r="AY261" s="24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</row>
    <row r="262" ht="15.75" customHeight="1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18"/>
      <c r="AM262" s="18"/>
      <c r="AN262" s="19"/>
      <c r="AO262" s="70"/>
      <c r="AP262" s="21"/>
      <c r="AQ262" s="69"/>
      <c r="AR262" s="69"/>
      <c r="AS262" s="69"/>
      <c r="AT262" s="18"/>
      <c r="AU262" s="18"/>
      <c r="AV262" s="69"/>
      <c r="AW262" s="69"/>
      <c r="AX262" s="69"/>
      <c r="AY262" s="24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</row>
    <row r="263" ht="15.75" customHeight="1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18"/>
      <c r="AM263" s="18"/>
      <c r="AN263" s="19"/>
      <c r="AO263" s="70"/>
      <c r="AP263" s="21"/>
      <c r="AQ263" s="69"/>
      <c r="AR263" s="69"/>
      <c r="AS263" s="69"/>
      <c r="AT263" s="18"/>
      <c r="AU263" s="18"/>
      <c r="AV263" s="69"/>
      <c r="AW263" s="69"/>
      <c r="AX263" s="69"/>
      <c r="AY263" s="24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</row>
    <row r="264" ht="15.75" customHeight="1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18"/>
      <c r="AM264" s="18"/>
      <c r="AN264" s="19"/>
      <c r="AO264" s="70"/>
      <c r="AP264" s="21"/>
      <c r="AQ264" s="69"/>
      <c r="AR264" s="69"/>
      <c r="AS264" s="69"/>
      <c r="AT264" s="18"/>
      <c r="AU264" s="18"/>
      <c r="AV264" s="69"/>
      <c r="AW264" s="69"/>
      <c r="AX264" s="69"/>
      <c r="AY264" s="24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</row>
    <row r="265" ht="15.75" customHeight="1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18"/>
      <c r="AM265" s="18"/>
      <c r="AN265" s="19"/>
      <c r="AO265" s="70"/>
      <c r="AP265" s="21"/>
      <c r="AQ265" s="69"/>
      <c r="AR265" s="69"/>
      <c r="AS265" s="69"/>
      <c r="AT265" s="18"/>
      <c r="AU265" s="18"/>
      <c r="AV265" s="69"/>
      <c r="AW265" s="69"/>
      <c r="AX265" s="69"/>
      <c r="AY265" s="24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</row>
    <row r="266" ht="15.75" customHeigh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18"/>
      <c r="AM266" s="18"/>
      <c r="AN266" s="19"/>
      <c r="AO266" s="70"/>
      <c r="AP266" s="21"/>
      <c r="AQ266" s="69"/>
      <c r="AR266" s="69"/>
      <c r="AS266" s="69"/>
      <c r="AT266" s="18"/>
      <c r="AU266" s="18"/>
      <c r="AV266" s="69"/>
      <c r="AW266" s="69"/>
      <c r="AX266" s="69"/>
      <c r="AY266" s="24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</row>
    <row r="267" ht="15.7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18"/>
      <c r="AM267" s="18"/>
      <c r="AN267" s="19"/>
      <c r="AO267" s="70"/>
      <c r="AP267" s="21"/>
      <c r="AQ267" s="69"/>
      <c r="AR267" s="69"/>
      <c r="AS267" s="69"/>
      <c r="AT267" s="18"/>
      <c r="AU267" s="18"/>
      <c r="AV267" s="69"/>
      <c r="AW267" s="69"/>
      <c r="AX267" s="69"/>
      <c r="AY267" s="24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</row>
    <row r="268" ht="15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18"/>
      <c r="AM268" s="18"/>
      <c r="AN268" s="19"/>
      <c r="AO268" s="70"/>
      <c r="AP268" s="21"/>
      <c r="AQ268" s="69"/>
      <c r="AR268" s="69"/>
      <c r="AS268" s="69"/>
      <c r="AT268" s="18"/>
      <c r="AU268" s="18"/>
      <c r="AV268" s="69"/>
      <c r="AW268" s="69"/>
      <c r="AX268" s="69"/>
      <c r="AY268" s="24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</row>
    <row r="269" ht="15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18"/>
      <c r="AM269" s="18"/>
      <c r="AN269" s="19"/>
      <c r="AO269" s="70"/>
      <c r="AP269" s="21"/>
      <c r="AQ269" s="69"/>
      <c r="AR269" s="69"/>
      <c r="AS269" s="69"/>
      <c r="AT269" s="18"/>
      <c r="AU269" s="18"/>
      <c r="AV269" s="69"/>
      <c r="AW269" s="69"/>
      <c r="AX269" s="69"/>
      <c r="AY269" s="24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</row>
    <row r="270" ht="15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18"/>
      <c r="AM270" s="18"/>
      <c r="AN270" s="19"/>
      <c r="AO270" s="70"/>
      <c r="AP270" s="21"/>
      <c r="AQ270" s="69"/>
      <c r="AR270" s="69"/>
      <c r="AS270" s="69"/>
      <c r="AT270" s="18"/>
      <c r="AU270" s="18"/>
      <c r="AV270" s="69"/>
      <c r="AW270" s="69"/>
      <c r="AX270" s="69"/>
      <c r="AY270" s="24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</row>
    <row r="271" ht="15.75" customHeigh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18"/>
      <c r="AM271" s="18"/>
      <c r="AN271" s="19"/>
      <c r="AO271" s="70"/>
      <c r="AP271" s="21"/>
      <c r="AQ271" s="69"/>
      <c r="AR271" s="69"/>
      <c r="AS271" s="69"/>
      <c r="AT271" s="18"/>
      <c r="AU271" s="18"/>
      <c r="AV271" s="69"/>
      <c r="AW271" s="69"/>
      <c r="AX271" s="69"/>
      <c r="AY271" s="24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</row>
    <row r="272" ht="15.75" customHeigh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18"/>
      <c r="AM272" s="18"/>
      <c r="AN272" s="19"/>
      <c r="AO272" s="70"/>
      <c r="AP272" s="21"/>
      <c r="AQ272" s="69"/>
      <c r="AR272" s="69"/>
      <c r="AS272" s="69"/>
      <c r="AT272" s="18"/>
      <c r="AU272" s="18"/>
      <c r="AV272" s="69"/>
      <c r="AW272" s="69"/>
      <c r="AX272" s="69"/>
      <c r="AY272" s="24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</row>
    <row r="273" ht="15.75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18"/>
      <c r="AM273" s="18"/>
      <c r="AN273" s="19"/>
      <c r="AO273" s="70"/>
      <c r="AP273" s="21"/>
      <c r="AQ273" s="69"/>
      <c r="AR273" s="69"/>
      <c r="AS273" s="69"/>
      <c r="AT273" s="18"/>
      <c r="AU273" s="18"/>
      <c r="AV273" s="69"/>
      <c r="AW273" s="69"/>
      <c r="AX273" s="69"/>
      <c r="AY273" s="24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</row>
    <row r="274" ht="15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18"/>
      <c r="AM274" s="18"/>
      <c r="AN274" s="19"/>
      <c r="AO274" s="70"/>
      <c r="AP274" s="21"/>
      <c r="AQ274" s="69"/>
      <c r="AR274" s="69"/>
      <c r="AS274" s="69"/>
      <c r="AT274" s="18"/>
      <c r="AU274" s="18"/>
      <c r="AV274" s="69"/>
      <c r="AW274" s="69"/>
      <c r="AX274" s="69"/>
      <c r="AY274" s="24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</row>
    <row r="275" ht="15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18"/>
      <c r="AM275" s="18"/>
      <c r="AN275" s="19"/>
      <c r="AO275" s="70"/>
      <c r="AP275" s="21"/>
      <c r="AQ275" s="69"/>
      <c r="AR275" s="69"/>
      <c r="AS275" s="69"/>
      <c r="AT275" s="18"/>
      <c r="AU275" s="18"/>
      <c r="AV275" s="69"/>
      <c r="AW275" s="69"/>
      <c r="AX275" s="69"/>
      <c r="AY275" s="24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</row>
    <row r="276" ht="15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18"/>
      <c r="AM276" s="18"/>
      <c r="AN276" s="19"/>
      <c r="AO276" s="70"/>
      <c r="AP276" s="21"/>
      <c r="AQ276" s="69"/>
      <c r="AR276" s="69"/>
      <c r="AS276" s="69"/>
      <c r="AT276" s="18"/>
      <c r="AU276" s="18"/>
      <c r="AV276" s="69"/>
      <c r="AW276" s="69"/>
      <c r="AX276" s="69"/>
      <c r="AY276" s="24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  <c r="BV276" s="69"/>
      <c r="BW276" s="69"/>
      <c r="BX276" s="69"/>
      <c r="BY276" s="69"/>
      <c r="BZ276" s="69"/>
      <c r="CA276" s="69"/>
      <c r="CB276" s="69"/>
    </row>
    <row r="277" ht="15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18"/>
      <c r="AM277" s="18"/>
      <c r="AN277" s="19"/>
      <c r="AO277" s="70"/>
      <c r="AP277" s="21"/>
      <c r="AQ277" s="69"/>
      <c r="AR277" s="69"/>
      <c r="AS277" s="69"/>
      <c r="AT277" s="18"/>
      <c r="AU277" s="18"/>
      <c r="AV277" s="69"/>
      <c r="AW277" s="69"/>
      <c r="AX277" s="69"/>
      <c r="AY277" s="24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  <c r="BW277" s="69"/>
      <c r="BX277" s="69"/>
      <c r="BY277" s="69"/>
      <c r="BZ277" s="69"/>
      <c r="CA277" s="69"/>
      <c r="CB277" s="69"/>
    </row>
    <row r="278" ht="15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18"/>
      <c r="AM278" s="18"/>
      <c r="AN278" s="19"/>
      <c r="AO278" s="70"/>
      <c r="AP278" s="21"/>
      <c r="AQ278" s="69"/>
      <c r="AR278" s="69"/>
      <c r="AS278" s="69"/>
      <c r="AT278" s="18"/>
      <c r="AU278" s="18"/>
      <c r="AV278" s="69"/>
      <c r="AW278" s="69"/>
      <c r="AX278" s="69"/>
      <c r="AY278" s="24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  <c r="BU278" s="69"/>
      <c r="BV278" s="69"/>
      <c r="BW278" s="69"/>
      <c r="BX278" s="69"/>
      <c r="BY278" s="69"/>
      <c r="BZ278" s="69"/>
      <c r="CA278" s="69"/>
      <c r="CB278" s="69"/>
    </row>
    <row r="279" ht="15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18"/>
      <c r="AM279" s="18"/>
      <c r="AN279" s="19"/>
      <c r="AO279" s="70"/>
      <c r="AP279" s="21"/>
      <c r="AQ279" s="69"/>
      <c r="AR279" s="69"/>
      <c r="AS279" s="69"/>
      <c r="AT279" s="18"/>
      <c r="AU279" s="18"/>
      <c r="AV279" s="69"/>
      <c r="AW279" s="69"/>
      <c r="AX279" s="69"/>
      <c r="AY279" s="24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  <c r="BV279" s="69"/>
      <c r="BW279" s="69"/>
      <c r="BX279" s="69"/>
      <c r="BY279" s="69"/>
      <c r="BZ279" s="69"/>
      <c r="CA279" s="69"/>
      <c r="CB279" s="69"/>
    </row>
    <row r="280" ht="15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18"/>
      <c r="AM280" s="18"/>
      <c r="AN280" s="19"/>
      <c r="AO280" s="70"/>
      <c r="AP280" s="21"/>
      <c r="AQ280" s="69"/>
      <c r="AR280" s="69"/>
      <c r="AS280" s="69"/>
      <c r="AT280" s="18"/>
      <c r="AU280" s="18"/>
      <c r="AV280" s="69"/>
      <c r="AW280" s="69"/>
      <c r="AX280" s="69"/>
      <c r="AY280" s="24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  <c r="CA280" s="69"/>
      <c r="CB280" s="69"/>
    </row>
    <row r="281" ht="15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18"/>
      <c r="AM281" s="18"/>
      <c r="AN281" s="19"/>
      <c r="AO281" s="70"/>
      <c r="AP281" s="21"/>
      <c r="AQ281" s="69"/>
      <c r="AR281" s="69"/>
      <c r="AS281" s="69"/>
      <c r="AT281" s="18"/>
      <c r="AU281" s="18"/>
      <c r="AV281" s="69"/>
      <c r="AW281" s="69"/>
      <c r="AX281" s="69"/>
      <c r="AY281" s="24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  <c r="BV281" s="69"/>
      <c r="BW281" s="69"/>
      <c r="BX281" s="69"/>
      <c r="BY281" s="69"/>
      <c r="BZ281" s="69"/>
      <c r="CA281" s="69"/>
      <c r="CB281" s="69"/>
    </row>
    <row r="282" ht="15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18"/>
      <c r="AM282" s="18"/>
      <c r="AN282" s="19"/>
      <c r="AO282" s="70"/>
      <c r="AP282" s="21"/>
      <c r="AQ282" s="69"/>
      <c r="AR282" s="69"/>
      <c r="AS282" s="69"/>
      <c r="AT282" s="18"/>
      <c r="AU282" s="18"/>
      <c r="AV282" s="69"/>
      <c r="AW282" s="69"/>
      <c r="AX282" s="69"/>
      <c r="AY282" s="24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  <c r="BV282" s="69"/>
      <c r="BW282" s="69"/>
      <c r="BX282" s="69"/>
      <c r="BY282" s="69"/>
      <c r="BZ282" s="69"/>
      <c r="CA282" s="69"/>
      <c r="CB282" s="69"/>
    </row>
    <row r="283" ht="15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18"/>
      <c r="AM283" s="18"/>
      <c r="AN283" s="19"/>
      <c r="AO283" s="70"/>
      <c r="AP283" s="21"/>
      <c r="AQ283" s="69"/>
      <c r="AR283" s="69"/>
      <c r="AS283" s="69"/>
      <c r="AT283" s="18"/>
      <c r="AU283" s="18"/>
      <c r="AV283" s="69"/>
      <c r="AW283" s="69"/>
      <c r="AX283" s="69"/>
      <c r="AY283" s="24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  <c r="BV283" s="69"/>
      <c r="BW283" s="69"/>
      <c r="BX283" s="69"/>
      <c r="BY283" s="69"/>
      <c r="BZ283" s="69"/>
      <c r="CA283" s="69"/>
      <c r="CB283" s="69"/>
    </row>
    <row r="284" ht="15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18"/>
      <c r="AM284" s="18"/>
      <c r="AN284" s="19"/>
      <c r="AO284" s="70"/>
      <c r="AP284" s="21"/>
      <c r="AQ284" s="69"/>
      <c r="AR284" s="69"/>
      <c r="AS284" s="69"/>
      <c r="AT284" s="18"/>
      <c r="AU284" s="18"/>
      <c r="AV284" s="69"/>
      <c r="AW284" s="69"/>
      <c r="AX284" s="69"/>
      <c r="AY284" s="24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  <c r="CA284" s="69"/>
      <c r="CB284" s="69"/>
    </row>
    <row r="285" ht="15.75" customHeigh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18"/>
      <c r="AM285" s="18"/>
      <c r="AN285" s="19"/>
      <c r="AO285" s="70"/>
      <c r="AP285" s="21"/>
      <c r="AQ285" s="69"/>
      <c r="AR285" s="69"/>
      <c r="AS285" s="69"/>
      <c r="AT285" s="18"/>
      <c r="AU285" s="18"/>
      <c r="AV285" s="69"/>
      <c r="AW285" s="69"/>
      <c r="AX285" s="69"/>
      <c r="AY285" s="24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/>
      <c r="CA285" s="69"/>
      <c r="CB285" s="69"/>
    </row>
    <row r="286" ht="15.75" customHeight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18"/>
      <c r="AM286" s="18"/>
      <c r="AN286" s="19"/>
      <c r="AO286" s="70"/>
      <c r="AP286" s="21"/>
      <c r="AQ286" s="69"/>
      <c r="AR286" s="69"/>
      <c r="AS286" s="69"/>
      <c r="AT286" s="18"/>
      <c r="AU286" s="18"/>
      <c r="AV286" s="69"/>
      <c r="AW286" s="69"/>
      <c r="AX286" s="69"/>
      <c r="AY286" s="24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  <c r="CA286" s="69"/>
      <c r="CB286" s="69"/>
    </row>
    <row r="287" ht="15.75" customHeight="1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18"/>
      <c r="AM287" s="18"/>
      <c r="AN287" s="19"/>
      <c r="AO287" s="70"/>
      <c r="AP287" s="21"/>
      <c r="AQ287" s="69"/>
      <c r="AR287" s="69"/>
      <c r="AS287" s="69"/>
      <c r="AT287" s="18"/>
      <c r="AU287" s="18"/>
      <c r="AV287" s="69"/>
      <c r="AW287" s="69"/>
      <c r="AX287" s="69"/>
      <c r="AY287" s="24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  <c r="BW287" s="69"/>
      <c r="BX287" s="69"/>
      <c r="BY287" s="69"/>
      <c r="BZ287" s="69"/>
      <c r="CA287" s="69"/>
      <c r="CB287" s="69"/>
    </row>
    <row r="288" ht="15.75" customHeight="1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18"/>
      <c r="AM288" s="18"/>
      <c r="AN288" s="19"/>
      <c r="AO288" s="70"/>
      <c r="AP288" s="21"/>
      <c r="AQ288" s="69"/>
      <c r="AR288" s="69"/>
      <c r="AS288" s="69"/>
      <c r="AT288" s="18"/>
      <c r="AU288" s="18"/>
      <c r="AV288" s="69"/>
      <c r="AW288" s="69"/>
      <c r="AX288" s="69"/>
      <c r="AY288" s="24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  <c r="BW288" s="69"/>
      <c r="BX288" s="69"/>
      <c r="BY288" s="69"/>
      <c r="BZ288" s="69"/>
      <c r="CA288" s="69"/>
      <c r="CB288" s="69"/>
    </row>
    <row r="289" ht="15.75" customHeight="1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18"/>
      <c r="AM289" s="18"/>
      <c r="AN289" s="19"/>
      <c r="AO289" s="70"/>
      <c r="AP289" s="21"/>
      <c r="AQ289" s="69"/>
      <c r="AR289" s="69"/>
      <c r="AS289" s="69"/>
      <c r="AT289" s="18"/>
      <c r="AU289" s="18"/>
      <c r="AV289" s="69"/>
      <c r="AW289" s="69"/>
      <c r="AX289" s="69"/>
      <c r="AY289" s="24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  <c r="BW289" s="69"/>
      <c r="BX289" s="69"/>
      <c r="BY289" s="69"/>
      <c r="BZ289" s="69"/>
      <c r="CA289" s="69"/>
      <c r="CB289" s="69"/>
    </row>
    <row r="290" ht="15.75" customHeight="1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18"/>
      <c r="AM290" s="18"/>
      <c r="AN290" s="19"/>
      <c r="AO290" s="70"/>
      <c r="AP290" s="21"/>
      <c r="AQ290" s="69"/>
      <c r="AR290" s="69"/>
      <c r="AS290" s="69"/>
      <c r="AT290" s="18"/>
      <c r="AU290" s="18"/>
      <c r="AV290" s="69"/>
      <c r="AW290" s="69"/>
      <c r="AX290" s="69"/>
      <c r="AY290" s="24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69"/>
      <c r="BY290" s="69"/>
      <c r="BZ290" s="69"/>
      <c r="CA290" s="69"/>
      <c r="CB290" s="69"/>
    </row>
    <row r="291" ht="15.75" customHeight="1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18"/>
      <c r="AM291" s="18"/>
      <c r="AN291" s="19"/>
      <c r="AO291" s="70"/>
      <c r="AP291" s="21"/>
      <c r="AQ291" s="69"/>
      <c r="AR291" s="69"/>
      <c r="AS291" s="69"/>
      <c r="AT291" s="18"/>
      <c r="AU291" s="18"/>
      <c r="AV291" s="69"/>
      <c r="AW291" s="69"/>
      <c r="AX291" s="69"/>
      <c r="AY291" s="24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69"/>
      <c r="BY291" s="69"/>
      <c r="BZ291" s="69"/>
      <c r="CA291" s="69"/>
      <c r="CB291" s="69"/>
    </row>
    <row r="292" ht="15.75" customHeight="1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18"/>
      <c r="AM292" s="18"/>
      <c r="AN292" s="19"/>
      <c r="AO292" s="70"/>
      <c r="AP292" s="21"/>
      <c r="AQ292" s="69"/>
      <c r="AR292" s="69"/>
      <c r="AS292" s="69"/>
      <c r="AT292" s="18"/>
      <c r="AU292" s="18"/>
      <c r="AV292" s="69"/>
      <c r="AW292" s="69"/>
      <c r="AX292" s="69"/>
      <c r="AY292" s="24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</row>
    <row r="293" ht="15.75" customHeight="1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18"/>
      <c r="AM293" s="18"/>
      <c r="AN293" s="19"/>
      <c r="AO293" s="70"/>
      <c r="AP293" s="21"/>
      <c r="AQ293" s="69"/>
      <c r="AR293" s="69"/>
      <c r="AS293" s="69"/>
      <c r="AT293" s="18"/>
      <c r="AU293" s="18"/>
      <c r="AV293" s="69"/>
      <c r="AW293" s="69"/>
      <c r="AX293" s="69"/>
      <c r="AY293" s="24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</row>
    <row r="294" ht="15.75" customHeight="1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18"/>
      <c r="AM294" s="18"/>
      <c r="AN294" s="19"/>
      <c r="AO294" s="70"/>
      <c r="AP294" s="21"/>
      <c r="AQ294" s="69"/>
      <c r="AR294" s="69"/>
      <c r="AS294" s="69"/>
      <c r="AT294" s="18"/>
      <c r="AU294" s="18"/>
      <c r="AV294" s="69"/>
      <c r="AW294" s="69"/>
      <c r="AX294" s="69"/>
      <c r="AY294" s="24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69"/>
      <c r="BY294" s="69"/>
      <c r="BZ294" s="69"/>
      <c r="CA294" s="69"/>
      <c r="CB294" s="69"/>
    </row>
    <row r="295" ht="15.75" customHeight="1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18"/>
      <c r="AM295" s="18"/>
      <c r="AN295" s="19"/>
      <c r="AO295" s="70"/>
      <c r="AP295" s="21"/>
      <c r="AQ295" s="69"/>
      <c r="AR295" s="69"/>
      <c r="AS295" s="69"/>
      <c r="AT295" s="18"/>
      <c r="AU295" s="18"/>
      <c r="AV295" s="69"/>
      <c r="AW295" s="69"/>
      <c r="AX295" s="69"/>
      <c r="AY295" s="24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</row>
    <row r="296" ht="15.75" customHeight="1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18"/>
      <c r="AM296" s="18"/>
      <c r="AN296" s="19"/>
      <c r="AO296" s="70"/>
      <c r="AP296" s="21"/>
      <c r="AQ296" s="69"/>
      <c r="AR296" s="69"/>
      <c r="AS296" s="69"/>
      <c r="AT296" s="18"/>
      <c r="AU296" s="18"/>
      <c r="AV296" s="69"/>
      <c r="AW296" s="69"/>
      <c r="AX296" s="69"/>
      <c r="AY296" s="24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</row>
    <row r="297" ht="15.75" customHeight="1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18"/>
      <c r="AM297" s="18"/>
      <c r="AN297" s="19"/>
      <c r="AO297" s="70"/>
      <c r="AP297" s="21"/>
      <c r="AQ297" s="69"/>
      <c r="AR297" s="69"/>
      <c r="AS297" s="69"/>
      <c r="AT297" s="18"/>
      <c r="AU297" s="18"/>
      <c r="AV297" s="69"/>
      <c r="AW297" s="69"/>
      <c r="AX297" s="69"/>
      <c r="AY297" s="24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</row>
    <row r="298" ht="15.75" customHeight="1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18"/>
      <c r="AM298" s="18"/>
      <c r="AN298" s="19"/>
      <c r="AO298" s="70"/>
      <c r="AP298" s="21"/>
      <c r="AQ298" s="69"/>
      <c r="AR298" s="69"/>
      <c r="AS298" s="69"/>
      <c r="AT298" s="18"/>
      <c r="AU298" s="18"/>
      <c r="AV298" s="69"/>
      <c r="AW298" s="69"/>
      <c r="AX298" s="69"/>
      <c r="AY298" s="24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</row>
    <row r="299" ht="15.75" customHeight="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18"/>
      <c r="AM299" s="18"/>
      <c r="AN299" s="19"/>
      <c r="AO299" s="70"/>
      <c r="AP299" s="21"/>
      <c r="AQ299" s="69"/>
      <c r="AR299" s="69"/>
      <c r="AS299" s="69"/>
      <c r="AT299" s="18"/>
      <c r="AU299" s="18"/>
      <c r="AV299" s="69"/>
      <c r="AW299" s="69"/>
      <c r="AX299" s="69"/>
      <c r="AY299" s="24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  <c r="CA299" s="69"/>
      <c r="CB299" s="69"/>
    </row>
    <row r="300" ht="15.75" customHeigh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18"/>
      <c r="AM300" s="18"/>
      <c r="AN300" s="19"/>
      <c r="AO300" s="70"/>
      <c r="AP300" s="21"/>
      <c r="AQ300" s="69"/>
      <c r="AR300" s="69"/>
      <c r="AS300" s="69"/>
      <c r="AT300" s="18"/>
      <c r="AU300" s="18"/>
      <c r="AV300" s="69"/>
      <c r="AW300" s="69"/>
      <c r="AX300" s="69"/>
      <c r="AY300" s="24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</row>
    <row r="301" ht="15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18"/>
      <c r="AM301" s="18"/>
      <c r="AN301" s="19"/>
      <c r="AO301" s="70"/>
      <c r="AP301" s="21"/>
      <c r="AQ301" s="69"/>
      <c r="AR301" s="69"/>
      <c r="AS301" s="69"/>
      <c r="AT301" s="18"/>
      <c r="AU301" s="18"/>
      <c r="AV301" s="69"/>
      <c r="AW301" s="69"/>
      <c r="AX301" s="69"/>
      <c r="AY301" s="24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</row>
    <row r="302" ht="15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18"/>
      <c r="AM302" s="18"/>
      <c r="AN302" s="19"/>
      <c r="AO302" s="70"/>
      <c r="AP302" s="21"/>
      <c r="AQ302" s="69"/>
      <c r="AR302" s="69"/>
      <c r="AS302" s="69"/>
      <c r="AT302" s="18"/>
      <c r="AU302" s="18"/>
      <c r="AV302" s="69"/>
      <c r="AW302" s="69"/>
      <c r="AX302" s="69"/>
      <c r="AY302" s="24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  <c r="CA302" s="69"/>
      <c r="CB302" s="69"/>
    </row>
    <row r="303" ht="15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18"/>
      <c r="AM303" s="18"/>
      <c r="AN303" s="19"/>
      <c r="AO303" s="70"/>
      <c r="AP303" s="21"/>
      <c r="AQ303" s="69"/>
      <c r="AR303" s="69"/>
      <c r="AS303" s="69"/>
      <c r="AT303" s="18"/>
      <c r="AU303" s="18"/>
      <c r="AV303" s="69"/>
      <c r="AW303" s="69"/>
      <c r="AX303" s="69"/>
      <c r="AY303" s="24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69"/>
      <c r="BZ303" s="69"/>
      <c r="CA303" s="69"/>
      <c r="CB303" s="69"/>
    </row>
    <row r="304" ht="15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18"/>
      <c r="AM304" s="18"/>
      <c r="AN304" s="19"/>
      <c r="AO304" s="70"/>
      <c r="AP304" s="21"/>
      <c r="AQ304" s="69"/>
      <c r="AR304" s="69"/>
      <c r="AS304" s="69"/>
      <c r="AT304" s="18"/>
      <c r="AU304" s="18"/>
      <c r="AV304" s="69"/>
      <c r="AW304" s="69"/>
      <c r="AX304" s="69"/>
      <c r="AY304" s="24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  <c r="BU304" s="69"/>
      <c r="BV304" s="69"/>
      <c r="BW304" s="69"/>
      <c r="BX304" s="69"/>
      <c r="BY304" s="69"/>
      <c r="BZ304" s="69"/>
      <c r="CA304" s="69"/>
      <c r="CB304" s="69"/>
    </row>
    <row r="305" ht="15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18"/>
      <c r="AM305" s="18"/>
      <c r="AN305" s="19"/>
      <c r="AO305" s="70"/>
      <c r="AP305" s="21"/>
      <c r="AQ305" s="69"/>
      <c r="AR305" s="69"/>
      <c r="AS305" s="69"/>
      <c r="AT305" s="18"/>
      <c r="AU305" s="18"/>
      <c r="AV305" s="69"/>
      <c r="AW305" s="69"/>
      <c r="AX305" s="69"/>
      <c r="AY305" s="24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/>
      <c r="BV305" s="69"/>
      <c r="BW305" s="69"/>
      <c r="BX305" s="69"/>
      <c r="BY305" s="69"/>
      <c r="BZ305" s="69"/>
      <c r="CA305" s="69"/>
      <c r="CB305" s="69"/>
    </row>
    <row r="306" ht="15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18"/>
      <c r="AM306" s="18"/>
      <c r="AN306" s="19"/>
      <c r="AO306" s="70"/>
      <c r="AP306" s="21"/>
      <c r="AQ306" s="69"/>
      <c r="AR306" s="69"/>
      <c r="AS306" s="69"/>
      <c r="AT306" s="18"/>
      <c r="AU306" s="18"/>
      <c r="AV306" s="69"/>
      <c r="AW306" s="69"/>
      <c r="AX306" s="69"/>
      <c r="AY306" s="24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</row>
    <row r="307" ht="15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18"/>
      <c r="AM307" s="18"/>
      <c r="AN307" s="19"/>
      <c r="AO307" s="70"/>
      <c r="AP307" s="21"/>
      <c r="AQ307" s="69"/>
      <c r="AR307" s="69"/>
      <c r="AS307" s="69"/>
      <c r="AT307" s="18"/>
      <c r="AU307" s="18"/>
      <c r="AV307" s="69"/>
      <c r="AW307" s="69"/>
      <c r="AX307" s="69"/>
      <c r="AY307" s="24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</row>
    <row r="308" ht="15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18"/>
      <c r="AM308" s="18"/>
      <c r="AN308" s="19"/>
      <c r="AO308" s="70"/>
      <c r="AP308" s="21"/>
      <c r="AQ308" s="69"/>
      <c r="AR308" s="69"/>
      <c r="AS308" s="69"/>
      <c r="AT308" s="18"/>
      <c r="AU308" s="18"/>
      <c r="AV308" s="69"/>
      <c r="AW308" s="69"/>
      <c r="AX308" s="69"/>
      <c r="AY308" s="24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69"/>
      <c r="BV308" s="69"/>
      <c r="BW308" s="69"/>
      <c r="BX308" s="69"/>
      <c r="BY308" s="69"/>
      <c r="BZ308" s="69"/>
      <c r="CA308" s="69"/>
      <c r="CB308" s="69"/>
    </row>
    <row r="309" ht="15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18"/>
      <c r="AM309" s="18"/>
      <c r="AN309" s="19"/>
      <c r="AO309" s="70"/>
      <c r="AP309" s="21"/>
      <c r="AQ309" s="69"/>
      <c r="AR309" s="69"/>
      <c r="AS309" s="69"/>
      <c r="AT309" s="18"/>
      <c r="AU309" s="18"/>
      <c r="AV309" s="69"/>
      <c r="AW309" s="69"/>
      <c r="AX309" s="69"/>
      <c r="AY309" s="24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/>
      <c r="BV309" s="69"/>
      <c r="BW309" s="69"/>
      <c r="BX309" s="69"/>
      <c r="BY309" s="69"/>
      <c r="BZ309" s="69"/>
      <c r="CA309" s="69"/>
      <c r="CB309" s="69"/>
    </row>
    <row r="310" ht="15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18"/>
      <c r="AM310" s="18"/>
      <c r="AN310" s="19"/>
      <c r="AO310" s="70"/>
      <c r="AP310" s="21"/>
      <c r="AQ310" s="69"/>
      <c r="AR310" s="69"/>
      <c r="AS310" s="69"/>
      <c r="AT310" s="18"/>
      <c r="AU310" s="18"/>
      <c r="AV310" s="69"/>
      <c r="AW310" s="69"/>
      <c r="AX310" s="69"/>
      <c r="AY310" s="24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  <c r="CA310" s="69"/>
      <c r="CB310" s="69"/>
    </row>
    <row r="311" ht="15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18"/>
      <c r="AM311" s="18"/>
      <c r="AN311" s="19"/>
      <c r="AO311" s="70"/>
      <c r="AP311" s="21"/>
      <c r="AQ311" s="69"/>
      <c r="AR311" s="69"/>
      <c r="AS311" s="69"/>
      <c r="AT311" s="18"/>
      <c r="AU311" s="18"/>
      <c r="AV311" s="69"/>
      <c r="AW311" s="69"/>
      <c r="AX311" s="69"/>
      <c r="AY311" s="24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  <c r="CA311" s="69"/>
      <c r="CB311" s="69"/>
    </row>
    <row r="312" ht="15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18"/>
      <c r="AM312" s="18"/>
      <c r="AN312" s="19"/>
      <c r="AO312" s="70"/>
      <c r="AP312" s="21"/>
      <c r="AQ312" s="69"/>
      <c r="AR312" s="69"/>
      <c r="AS312" s="69"/>
      <c r="AT312" s="18"/>
      <c r="AU312" s="18"/>
      <c r="AV312" s="69"/>
      <c r="AW312" s="69"/>
      <c r="AX312" s="69"/>
      <c r="AY312" s="24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  <c r="BW312" s="69"/>
      <c r="BX312" s="69"/>
      <c r="BY312" s="69"/>
      <c r="BZ312" s="69"/>
      <c r="CA312" s="69"/>
      <c r="CB312" s="69"/>
    </row>
    <row r="313" ht="15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18"/>
      <c r="AM313" s="18"/>
      <c r="AN313" s="19"/>
      <c r="AO313" s="70"/>
      <c r="AP313" s="21"/>
      <c r="AQ313" s="69"/>
      <c r="AR313" s="69"/>
      <c r="AS313" s="69"/>
      <c r="AT313" s="18"/>
      <c r="AU313" s="18"/>
      <c r="AV313" s="69"/>
      <c r="AW313" s="69"/>
      <c r="AX313" s="69"/>
      <c r="AY313" s="24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69"/>
      <c r="BV313" s="69"/>
      <c r="BW313" s="69"/>
      <c r="BX313" s="69"/>
      <c r="BY313" s="69"/>
      <c r="BZ313" s="69"/>
      <c r="CA313" s="69"/>
      <c r="CB313" s="69"/>
    </row>
    <row r="314" ht="15.75" customHeigh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18"/>
      <c r="AM314" s="18"/>
      <c r="AN314" s="19"/>
      <c r="AO314" s="70"/>
      <c r="AP314" s="21"/>
      <c r="AQ314" s="69"/>
      <c r="AR314" s="69"/>
      <c r="AS314" s="69"/>
      <c r="AT314" s="18"/>
      <c r="AU314" s="18"/>
      <c r="AV314" s="69"/>
      <c r="AW314" s="69"/>
      <c r="AX314" s="69"/>
      <c r="AY314" s="24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  <c r="BW314" s="69"/>
      <c r="BX314" s="69"/>
      <c r="BY314" s="69"/>
      <c r="BZ314" s="69"/>
      <c r="CA314" s="69"/>
      <c r="CB314" s="69"/>
    </row>
    <row r="315" ht="15.75" customHeight="1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18"/>
      <c r="AM315" s="18"/>
      <c r="AN315" s="19"/>
      <c r="AO315" s="70"/>
      <c r="AP315" s="21"/>
      <c r="AQ315" s="69"/>
      <c r="AR315" s="69"/>
      <c r="AS315" s="69"/>
      <c r="AT315" s="18"/>
      <c r="AU315" s="18"/>
      <c r="AV315" s="69"/>
      <c r="AW315" s="69"/>
      <c r="AX315" s="69"/>
      <c r="AY315" s="24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  <c r="BW315" s="69"/>
      <c r="BX315" s="69"/>
      <c r="BY315" s="69"/>
      <c r="BZ315" s="69"/>
      <c r="CA315" s="69"/>
      <c r="CB315" s="69"/>
    </row>
    <row r="316" ht="15.75" customHeight="1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18"/>
      <c r="AM316" s="18"/>
      <c r="AN316" s="19"/>
      <c r="AO316" s="70"/>
      <c r="AP316" s="21"/>
      <c r="AQ316" s="69"/>
      <c r="AR316" s="69"/>
      <c r="AS316" s="69"/>
      <c r="AT316" s="18"/>
      <c r="AU316" s="18"/>
      <c r="AV316" s="69"/>
      <c r="AW316" s="69"/>
      <c r="AX316" s="69"/>
      <c r="AY316" s="24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  <c r="CA316" s="69"/>
      <c r="CB316" s="69"/>
    </row>
    <row r="317" ht="15.75" customHeight="1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18"/>
      <c r="AM317" s="18"/>
      <c r="AN317" s="19"/>
      <c r="AO317" s="70"/>
      <c r="AP317" s="21"/>
      <c r="AQ317" s="69"/>
      <c r="AR317" s="69"/>
      <c r="AS317" s="69"/>
      <c r="AT317" s="18"/>
      <c r="AU317" s="18"/>
      <c r="AV317" s="69"/>
      <c r="AW317" s="69"/>
      <c r="AX317" s="69"/>
      <c r="AY317" s="24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69"/>
      <c r="BV317" s="69"/>
      <c r="BW317" s="69"/>
      <c r="BX317" s="69"/>
      <c r="BY317" s="69"/>
      <c r="BZ317" s="69"/>
      <c r="CA317" s="69"/>
      <c r="CB317" s="69"/>
    </row>
    <row r="318" ht="15.75" customHeight="1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18"/>
      <c r="AM318" s="18"/>
      <c r="AN318" s="19"/>
      <c r="AO318" s="70"/>
      <c r="AP318" s="21"/>
      <c r="AQ318" s="69"/>
      <c r="AR318" s="69"/>
      <c r="AS318" s="69"/>
      <c r="AT318" s="18"/>
      <c r="AU318" s="18"/>
      <c r="AV318" s="69"/>
      <c r="AW318" s="69"/>
      <c r="AX318" s="69"/>
      <c r="AY318" s="24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/>
      <c r="CA318" s="69"/>
      <c r="CB318" s="69"/>
    </row>
    <row r="319" ht="15.75" customHeight="1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18"/>
      <c r="AM319" s="18"/>
      <c r="AN319" s="19"/>
      <c r="AO319" s="70"/>
      <c r="AP319" s="21"/>
      <c r="AQ319" s="69"/>
      <c r="AR319" s="69"/>
      <c r="AS319" s="69"/>
      <c r="AT319" s="18"/>
      <c r="AU319" s="18"/>
      <c r="AV319" s="69"/>
      <c r="AW319" s="69"/>
      <c r="AX319" s="69"/>
      <c r="AY319" s="24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69"/>
      <c r="BZ319" s="69"/>
      <c r="CA319" s="69"/>
      <c r="CB319" s="69"/>
    </row>
    <row r="320" ht="15.75" customHeight="1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18"/>
      <c r="AM320" s="18"/>
      <c r="AN320" s="19"/>
      <c r="AO320" s="70"/>
      <c r="AP320" s="21"/>
      <c r="AQ320" s="69"/>
      <c r="AR320" s="69"/>
      <c r="AS320" s="69"/>
      <c r="AT320" s="18"/>
      <c r="AU320" s="18"/>
      <c r="AV320" s="69"/>
      <c r="AW320" s="69"/>
      <c r="AX320" s="69"/>
      <c r="AY320" s="24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69"/>
      <c r="BV320" s="69"/>
      <c r="BW320" s="69"/>
      <c r="BX320" s="69"/>
      <c r="BY320" s="69"/>
      <c r="BZ320" s="69"/>
      <c r="CA320" s="69"/>
      <c r="CB320" s="69"/>
    </row>
    <row r="321" ht="15.75" customHeight="1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18"/>
      <c r="AM321" s="18"/>
      <c r="AN321" s="19"/>
      <c r="AO321" s="70"/>
      <c r="AP321" s="21"/>
      <c r="AQ321" s="69"/>
      <c r="AR321" s="69"/>
      <c r="AS321" s="69"/>
      <c r="AT321" s="18"/>
      <c r="AU321" s="18"/>
      <c r="AV321" s="69"/>
      <c r="AW321" s="69"/>
      <c r="AX321" s="69"/>
      <c r="AY321" s="24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  <c r="BW321" s="69"/>
      <c r="BX321" s="69"/>
      <c r="BY321" s="69"/>
      <c r="BZ321" s="69"/>
      <c r="CA321" s="69"/>
      <c r="CB321" s="69"/>
    </row>
    <row r="322" ht="15.75" customHeight="1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18"/>
      <c r="AM322" s="18"/>
      <c r="AN322" s="19"/>
      <c r="AO322" s="70"/>
      <c r="AP322" s="21"/>
      <c r="AQ322" s="69"/>
      <c r="AR322" s="69"/>
      <c r="AS322" s="69"/>
      <c r="AT322" s="18"/>
      <c r="AU322" s="18"/>
      <c r="AV322" s="69"/>
      <c r="AW322" s="69"/>
      <c r="AX322" s="69"/>
      <c r="AY322" s="24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</row>
    <row r="323" ht="15.75" customHeight="1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18"/>
      <c r="AM323" s="18"/>
      <c r="AN323" s="19"/>
      <c r="AO323" s="70"/>
      <c r="AP323" s="21"/>
      <c r="AQ323" s="69"/>
      <c r="AR323" s="69"/>
      <c r="AS323" s="69"/>
      <c r="AT323" s="18"/>
      <c r="AU323" s="18"/>
      <c r="AV323" s="69"/>
      <c r="AW323" s="69"/>
      <c r="AX323" s="69"/>
      <c r="AY323" s="24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69"/>
      <c r="BV323" s="69"/>
      <c r="BW323" s="69"/>
      <c r="BX323" s="69"/>
      <c r="BY323" s="69"/>
      <c r="BZ323" s="69"/>
      <c r="CA323" s="69"/>
      <c r="CB323" s="69"/>
    </row>
    <row r="324" ht="15.75" customHeight="1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18"/>
      <c r="AM324" s="18"/>
      <c r="AN324" s="19"/>
      <c r="AO324" s="70"/>
      <c r="AP324" s="21"/>
      <c r="AQ324" s="69"/>
      <c r="AR324" s="69"/>
      <c r="AS324" s="69"/>
      <c r="AT324" s="18"/>
      <c r="AU324" s="18"/>
      <c r="AV324" s="69"/>
      <c r="AW324" s="69"/>
      <c r="AX324" s="69"/>
      <c r="AY324" s="24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69"/>
      <c r="BV324" s="69"/>
      <c r="BW324" s="69"/>
      <c r="BX324" s="69"/>
      <c r="BY324" s="69"/>
      <c r="BZ324" s="69"/>
      <c r="CA324" s="69"/>
      <c r="CB324" s="69"/>
    </row>
    <row r="325" ht="15.75" customHeight="1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18"/>
      <c r="AM325" s="18"/>
      <c r="AN325" s="19"/>
      <c r="AO325" s="70"/>
      <c r="AP325" s="21"/>
      <c r="AQ325" s="69"/>
      <c r="AR325" s="69"/>
      <c r="AS325" s="69"/>
      <c r="AT325" s="18"/>
      <c r="AU325" s="18"/>
      <c r="AV325" s="69"/>
      <c r="AW325" s="69"/>
      <c r="AX325" s="69"/>
      <c r="AY325" s="24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  <c r="BU325" s="69"/>
      <c r="BV325" s="69"/>
      <c r="BW325" s="69"/>
      <c r="BX325" s="69"/>
      <c r="BY325" s="69"/>
      <c r="BZ325" s="69"/>
      <c r="CA325" s="69"/>
      <c r="CB325" s="69"/>
    </row>
    <row r="326" ht="15.75" customHeight="1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18"/>
      <c r="AM326" s="18"/>
      <c r="AN326" s="19"/>
      <c r="AO326" s="70"/>
      <c r="AP326" s="21"/>
      <c r="AQ326" s="69"/>
      <c r="AR326" s="69"/>
      <c r="AS326" s="69"/>
      <c r="AT326" s="18"/>
      <c r="AU326" s="18"/>
      <c r="AV326" s="69"/>
      <c r="AW326" s="69"/>
      <c r="AX326" s="69"/>
      <c r="AY326" s="24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  <c r="CA326" s="69"/>
      <c r="CB326" s="69"/>
    </row>
    <row r="327" ht="15.75" customHeight="1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18"/>
      <c r="AM327" s="18"/>
      <c r="AN327" s="19"/>
      <c r="AO327" s="70"/>
      <c r="AP327" s="21"/>
      <c r="AQ327" s="69"/>
      <c r="AR327" s="69"/>
      <c r="AS327" s="69"/>
      <c r="AT327" s="18"/>
      <c r="AU327" s="18"/>
      <c r="AV327" s="69"/>
      <c r="AW327" s="69"/>
      <c r="AX327" s="69"/>
      <c r="AY327" s="24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  <c r="BW327" s="69"/>
      <c r="BX327" s="69"/>
      <c r="BY327" s="69"/>
      <c r="BZ327" s="69"/>
      <c r="CA327" s="69"/>
      <c r="CB327" s="69"/>
    </row>
    <row r="328" ht="15.75" customHeight="1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18"/>
      <c r="AM328" s="18"/>
      <c r="AN328" s="19"/>
      <c r="AO328" s="70"/>
      <c r="AP328" s="21"/>
      <c r="AQ328" s="69"/>
      <c r="AR328" s="69"/>
      <c r="AS328" s="69"/>
      <c r="AT328" s="18"/>
      <c r="AU328" s="18"/>
      <c r="AV328" s="69"/>
      <c r="AW328" s="69"/>
      <c r="AX328" s="69"/>
      <c r="AY328" s="24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  <c r="BW328" s="69"/>
      <c r="BX328" s="69"/>
      <c r="BY328" s="69"/>
      <c r="BZ328" s="69"/>
      <c r="CA328" s="69"/>
      <c r="CB328" s="69"/>
    </row>
    <row r="329" ht="15.75" customHeight="1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18"/>
      <c r="AM329" s="18"/>
      <c r="AN329" s="19"/>
      <c r="AO329" s="70"/>
      <c r="AP329" s="21"/>
      <c r="AQ329" s="69"/>
      <c r="AR329" s="69"/>
      <c r="AS329" s="69"/>
      <c r="AT329" s="18"/>
      <c r="AU329" s="18"/>
      <c r="AV329" s="69"/>
      <c r="AW329" s="69"/>
      <c r="AX329" s="69"/>
      <c r="AY329" s="24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  <c r="BV329" s="69"/>
      <c r="BW329" s="69"/>
      <c r="BX329" s="69"/>
      <c r="BY329" s="69"/>
      <c r="BZ329" s="69"/>
      <c r="CA329" s="69"/>
      <c r="CB329" s="69"/>
    </row>
    <row r="330" ht="15.75" customHeight="1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18"/>
      <c r="AM330" s="18"/>
      <c r="AN330" s="19"/>
      <c r="AO330" s="70"/>
      <c r="AP330" s="21"/>
      <c r="AQ330" s="69"/>
      <c r="AR330" s="69"/>
      <c r="AS330" s="69"/>
      <c r="AT330" s="18"/>
      <c r="AU330" s="18"/>
      <c r="AV330" s="69"/>
      <c r="AW330" s="69"/>
      <c r="AX330" s="69"/>
      <c r="AY330" s="24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  <c r="BU330" s="69"/>
      <c r="BV330" s="69"/>
      <c r="BW330" s="69"/>
      <c r="BX330" s="69"/>
      <c r="BY330" s="69"/>
      <c r="BZ330" s="69"/>
      <c r="CA330" s="69"/>
      <c r="CB330" s="69"/>
    </row>
    <row r="331" ht="15.75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18"/>
      <c r="AM331" s="18"/>
      <c r="AN331" s="19"/>
      <c r="AO331" s="70"/>
      <c r="AP331" s="21"/>
      <c r="AQ331" s="69"/>
      <c r="AR331" s="69"/>
      <c r="AS331" s="69"/>
      <c r="AT331" s="18"/>
      <c r="AU331" s="18"/>
      <c r="AV331" s="69"/>
      <c r="AW331" s="69"/>
      <c r="AX331" s="69"/>
      <c r="AY331" s="24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  <c r="BU331" s="69"/>
      <c r="BV331" s="69"/>
      <c r="BW331" s="69"/>
      <c r="BX331" s="69"/>
      <c r="BY331" s="69"/>
      <c r="BZ331" s="69"/>
      <c r="CA331" s="69"/>
      <c r="CB331" s="69"/>
    </row>
    <row r="332" ht="15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18"/>
      <c r="AM332" s="18"/>
      <c r="AN332" s="19"/>
      <c r="AO332" s="70"/>
      <c r="AP332" s="21"/>
      <c r="AQ332" s="69"/>
      <c r="AR332" s="69"/>
      <c r="AS332" s="69"/>
      <c r="AT332" s="18"/>
      <c r="AU332" s="18"/>
      <c r="AV332" s="69"/>
      <c r="AW332" s="69"/>
      <c r="AX332" s="69"/>
      <c r="AY332" s="24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  <c r="BU332" s="69"/>
      <c r="BV332" s="69"/>
      <c r="BW332" s="69"/>
      <c r="BX332" s="69"/>
      <c r="BY332" s="69"/>
      <c r="BZ332" s="69"/>
      <c r="CA332" s="69"/>
      <c r="CB332" s="69"/>
    </row>
    <row r="333" ht="15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18"/>
      <c r="AM333" s="18"/>
      <c r="AN333" s="19"/>
      <c r="AO333" s="70"/>
      <c r="AP333" s="21"/>
      <c r="AQ333" s="69"/>
      <c r="AR333" s="69"/>
      <c r="AS333" s="69"/>
      <c r="AT333" s="18"/>
      <c r="AU333" s="18"/>
      <c r="AV333" s="69"/>
      <c r="AW333" s="69"/>
      <c r="AX333" s="69"/>
      <c r="AY333" s="24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  <c r="BU333" s="69"/>
      <c r="BV333" s="69"/>
      <c r="BW333" s="69"/>
      <c r="BX333" s="69"/>
      <c r="BY333" s="69"/>
      <c r="BZ333" s="69"/>
      <c r="CA333" s="69"/>
      <c r="CB333" s="69"/>
    </row>
    <row r="334" ht="15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18"/>
      <c r="AM334" s="18"/>
      <c r="AN334" s="19"/>
      <c r="AO334" s="70"/>
      <c r="AP334" s="21"/>
      <c r="AQ334" s="69"/>
      <c r="AR334" s="69"/>
      <c r="AS334" s="69"/>
      <c r="AT334" s="18"/>
      <c r="AU334" s="18"/>
      <c r="AV334" s="69"/>
      <c r="AW334" s="69"/>
      <c r="AX334" s="69"/>
      <c r="AY334" s="24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  <c r="BU334" s="69"/>
      <c r="BV334" s="69"/>
      <c r="BW334" s="69"/>
      <c r="BX334" s="69"/>
      <c r="BY334" s="69"/>
      <c r="BZ334" s="69"/>
      <c r="CA334" s="69"/>
      <c r="CB334" s="69"/>
    </row>
    <row r="335" ht="15.75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18"/>
      <c r="AM335" s="18"/>
      <c r="AN335" s="19"/>
      <c r="AO335" s="70"/>
      <c r="AP335" s="21"/>
      <c r="AQ335" s="69"/>
      <c r="AR335" s="69"/>
      <c r="AS335" s="69"/>
      <c r="AT335" s="18"/>
      <c r="AU335" s="18"/>
      <c r="AV335" s="69"/>
      <c r="AW335" s="69"/>
      <c r="AX335" s="69"/>
      <c r="AY335" s="24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  <c r="BU335" s="69"/>
      <c r="BV335" s="69"/>
      <c r="BW335" s="69"/>
      <c r="BX335" s="69"/>
      <c r="BY335" s="69"/>
      <c r="BZ335" s="69"/>
      <c r="CA335" s="69"/>
      <c r="CB335" s="69"/>
    </row>
    <row r="336" ht="15.75" customHeigh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18"/>
      <c r="AM336" s="18"/>
      <c r="AN336" s="19"/>
      <c r="AO336" s="70"/>
      <c r="AP336" s="21"/>
      <c r="AQ336" s="69"/>
      <c r="AR336" s="69"/>
      <c r="AS336" s="69"/>
      <c r="AT336" s="18"/>
      <c r="AU336" s="18"/>
      <c r="AV336" s="69"/>
      <c r="AW336" s="69"/>
      <c r="AX336" s="69"/>
      <c r="AY336" s="24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  <c r="BU336" s="69"/>
      <c r="BV336" s="69"/>
      <c r="BW336" s="69"/>
      <c r="BX336" s="69"/>
      <c r="BY336" s="69"/>
      <c r="BZ336" s="69"/>
      <c r="CA336" s="69"/>
      <c r="CB336" s="69"/>
    </row>
    <row r="337" ht="15.75" customHeigh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18"/>
      <c r="AM337" s="18"/>
      <c r="AN337" s="19"/>
      <c r="AO337" s="70"/>
      <c r="AP337" s="21"/>
      <c r="AQ337" s="69"/>
      <c r="AR337" s="69"/>
      <c r="AS337" s="69"/>
      <c r="AT337" s="18"/>
      <c r="AU337" s="18"/>
      <c r="AV337" s="69"/>
      <c r="AW337" s="69"/>
      <c r="AX337" s="69"/>
      <c r="AY337" s="24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  <c r="BV337" s="69"/>
      <c r="BW337" s="69"/>
      <c r="BX337" s="69"/>
      <c r="BY337" s="69"/>
      <c r="BZ337" s="69"/>
      <c r="CA337" s="69"/>
      <c r="CB337" s="69"/>
    </row>
    <row r="338" ht="15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18"/>
      <c r="AM338" s="18"/>
      <c r="AN338" s="19"/>
      <c r="AO338" s="70"/>
      <c r="AP338" s="21"/>
      <c r="AQ338" s="69"/>
      <c r="AR338" s="69"/>
      <c r="AS338" s="69"/>
      <c r="AT338" s="18"/>
      <c r="AU338" s="18"/>
      <c r="AV338" s="69"/>
      <c r="AW338" s="69"/>
      <c r="AX338" s="69"/>
      <c r="AY338" s="24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  <c r="BU338" s="69"/>
      <c r="BV338" s="69"/>
      <c r="BW338" s="69"/>
      <c r="BX338" s="69"/>
      <c r="BY338" s="69"/>
      <c r="BZ338" s="69"/>
      <c r="CA338" s="69"/>
      <c r="CB338" s="69"/>
    </row>
    <row r="339" ht="15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18"/>
      <c r="AM339" s="18"/>
      <c r="AN339" s="19"/>
      <c r="AO339" s="70"/>
      <c r="AP339" s="21"/>
      <c r="AQ339" s="69"/>
      <c r="AR339" s="69"/>
      <c r="AS339" s="69"/>
      <c r="AT339" s="18"/>
      <c r="AU339" s="18"/>
      <c r="AV339" s="69"/>
      <c r="AW339" s="69"/>
      <c r="AX339" s="69"/>
      <c r="AY339" s="24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69"/>
      <c r="BV339" s="69"/>
      <c r="BW339" s="69"/>
      <c r="BX339" s="69"/>
      <c r="BY339" s="69"/>
      <c r="BZ339" s="69"/>
      <c r="CA339" s="69"/>
      <c r="CB339" s="69"/>
    </row>
    <row r="340" ht="15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18"/>
      <c r="AM340" s="18"/>
      <c r="AN340" s="19"/>
      <c r="AO340" s="70"/>
      <c r="AP340" s="21"/>
      <c r="AQ340" s="69"/>
      <c r="AR340" s="69"/>
      <c r="AS340" s="69"/>
      <c r="AT340" s="18"/>
      <c r="AU340" s="18"/>
      <c r="AV340" s="69"/>
      <c r="AW340" s="69"/>
      <c r="AX340" s="69"/>
      <c r="AY340" s="24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  <c r="BU340" s="69"/>
      <c r="BV340" s="69"/>
      <c r="BW340" s="69"/>
      <c r="BX340" s="69"/>
      <c r="BY340" s="69"/>
      <c r="BZ340" s="69"/>
      <c r="CA340" s="69"/>
      <c r="CB340" s="69"/>
    </row>
    <row r="341" ht="15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18"/>
      <c r="AM341" s="18"/>
      <c r="AN341" s="19"/>
      <c r="AO341" s="70"/>
      <c r="AP341" s="21"/>
      <c r="AQ341" s="69"/>
      <c r="AR341" s="69"/>
      <c r="AS341" s="69"/>
      <c r="AT341" s="18"/>
      <c r="AU341" s="18"/>
      <c r="AV341" s="69"/>
      <c r="AW341" s="69"/>
      <c r="AX341" s="69"/>
      <c r="AY341" s="24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69"/>
      <c r="BV341" s="69"/>
      <c r="BW341" s="69"/>
      <c r="BX341" s="69"/>
      <c r="BY341" s="69"/>
      <c r="BZ341" s="69"/>
      <c r="CA341" s="69"/>
      <c r="CB341" s="69"/>
    </row>
    <row r="342" ht="15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18"/>
      <c r="AM342" s="18"/>
      <c r="AN342" s="19"/>
      <c r="AO342" s="70"/>
      <c r="AP342" s="21"/>
      <c r="AQ342" s="69"/>
      <c r="AR342" s="69"/>
      <c r="AS342" s="69"/>
      <c r="AT342" s="18"/>
      <c r="AU342" s="18"/>
      <c r="AV342" s="69"/>
      <c r="AW342" s="69"/>
      <c r="AX342" s="69"/>
      <c r="AY342" s="24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  <c r="CA342" s="69"/>
      <c r="CB342" s="69"/>
    </row>
    <row r="343" ht="15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18"/>
      <c r="AM343" s="18"/>
      <c r="AN343" s="19"/>
      <c r="AO343" s="70"/>
      <c r="AP343" s="21"/>
      <c r="AQ343" s="69"/>
      <c r="AR343" s="69"/>
      <c r="AS343" s="69"/>
      <c r="AT343" s="18"/>
      <c r="AU343" s="18"/>
      <c r="AV343" s="69"/>
      <c r="AW343" s="69"/>
      <c r="AX343" s="69"/>
      <c r="AY343" s="24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  <c r="BV343" s="69"/>
      <c r="BW343" s="69"/>
      <c r="BX343" s="69"/>
      <c r="BY343" s="69"/>
      <c r="BZ343" s="69"/>
      <c r="CA343" s="69"/>
      <c r="CB343" s="69"/>
    </row>
    <row r="344" ht="15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18"/>
      <c r="AM344" s="18"/>
      <c r="AN344" s="19"/>
      <c r="AO344" s="70"/>
      <c r="AP344" s="21"/>
      <c r="AQ344" s="69"/>
      <c r="AR344" s="69"/>
      <c r="AS344" s="69"/>
      <c r="AT344" s="18"/>
      <c r="AU344" s="18"/>
      <c r="AV344" s="69"/>
      <c r="AW344" s="69"/>
      <c r="AX344" s="69"/>
      <c r="AY344" s="24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69"/>
      <c r="BV344" s="69"/>
      <c r="BW344" s="69"/>
      <c r="BX344" s="69"/>
      <c r="BY344" s="69"/>
      <c r="BZ344" s="69"/>
      <c r="CA344" s="69"/>
      <c r="CB344" s="69"/>
    </row>
    <row r="345" ht="15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18"/>
      <c r="AM345" s="18"/>
      <c r="AN345" s="19"/>
      <c r="AO345" s="70"/>
      <c r="AP345" s="21"/>
      <c r="AQ345" s="69"/>
      <c r="AR345" s="69"/>
      <c r="AS345" s="69"/>
      <c r="AT345" s="18"/>
      <c r="AU345" s="18"/>
      <c r="AV345" s="69"/>
      <c r="AW345" s="69"/>
      <c r="AX345" s="69"/>
      <c r="AY345" s="24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  <c r="CA345" s="69"/>
      <c r="CB345" s="69"/>
    </row>
    <row r="346" ht="15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18"/>
      <c r="AM346" s="18"/>
      <c r="AN346" s="19"/>
      <c r="AO346" s="70"/>
      <c r="AP346" s="21"/>
      <c r="AQ346" s="69"/>
      <c r="AR346" s="69"/>
      <c r="AS346" s="69"/>
      <c r="AT346" s="18"/>
      <c r="AU346" s="18"/>
      <c r="AV346" s="69"/>
      <c r="AW346" s="69"/>
      <c r="AX346" s="69"/>
      <c r="AY346" s="24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69"/>
      <c r="BV346" s="69"/>
      <c r="BW346" s="69"/>
      <c r="BX346" s="69"/>
      <c r="BY346" s="69"/>
      <c r="BZ346" s="69"/>
      <c r="CA346" s="69"/>
      <c r="CB346" s="69"/>
    </row>
    <row r="347" ht="15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18"/>
      <c r="AM347" s="18"/>
      <c r="AN347" s="19"/>
      <c r="AO347" s="70"/>
      <c r="AP347" s="21"/>
      <c r="AQ347" s="69"/>
      <c r="AR347" s="69"/>
      <c r="AS347" s="69"/>
      <c r="AT347" s="18"/>
      <c r="AU347" s="18"/>
      <c r="AV347" s="69"/>
      <c r="AW347" s="69"/>
      <c r="AX347" s="69"/>
      <c r="AY347" s="24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  <c r="BU347" s="69"/>
      <c r="BV347" s="69"/>
      <c r="BW347" s="69"/>
      <c r="BX347" s="69"/>
      <c r="BY347" s="69"/>
      <c r="BZ347" s="69"/>
      <c r="CA347" s="69"/>
      <c r="CB347" s="69"/>
    </row>
    <row r="348" ht="15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18"/>
      <c r="AM348" s="18"/>
      <c r="AN348" s="19"/>
      <c r="AO348" s="70"/>
      <c r="AP348" s="21"/>
      <c r="AQ348" s="69"/>
      <c r="AR348" s="69"/>
      <c r="AS348" s="69"/>
      <c r="AT348" s="18"/>
      <c r="AU348" s="18"/>
      <c r="AV348" s="69"/>
      <c r="AW348" s="69"/>
      <c r="AX348" s="69"/>
      <c r="AY348" s="24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  <c r="BU348" s="69"/>
      <c r="BV348" s="69"/>
      <c r="BW348" s="69"/>
      <c r="BX348" s="69"/>
      <c r="BY348" s="69"/>
      <c r="BZ348" s="69"/>
      <c r="CA348" s="69"/>
      <c r="CB348" s="69"/>
    </row>
    <row r="349" ht="15.75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18"/>
      <c r="AM349" s="18"/>
      <c r="AN349" s="19"/>
      <c r="AO349" s="70"/>
      <c r="AP349" s="21"/>
      <c r="AQ349" s="69"/>
      <c r="AR349" s="69"/>
      <c r="AS349" s="69"/>
      <c r="AT349" s="18"/>
      <c r="AU349" s="18"/>
      <c r="AV349" s="69"/>
      <c r="AW349" s="69"/>
      <c r="AX349" s="69"/>
      <c r="AY349" s="24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  <c r="BU349" s="69"/>
      <c r="BV349" s="69"/>
      <c r="BW349" s="69"/>
      <c r="BX349" s="69"/>
      <c r="BY349" s="69"/>
      <c r="BZ349" s="69"/>
      <c r="CA349" s="69"/>
      <c r="CB349" s="69"/>
    </row>
    <row r="350" ht="15.75" customHeigh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18"/>
      <c r="AM350" s="18"/>
      <c r="AN350" s="19"/>
      <c r="AO350" s="70"/>
      <c r="AP350" s="21"/>
      <c r="AQ350" s="69"/>
      <c r="AR350" s="69"/>
      <c r="AS350" s="69"/>
      <c r="AT350" s="18"/>
      <c r="AU350" s="18"/>
      <c r="AV350" s="69"/>
      <c r="AW350" s="69"/>
      <c r="AX350" s="69"/>
      <c r="AY350" s="24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  <c r="CA350" s="69"/>
      <c r="CB350" s="69"/>
    </row>
    <row r="351" ht="15.75" customHeight="1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18"/>
      <c r="AM351" s="18"/>
      <c r="AN351" s="19"/>
      <c r="AO351" s="70"/>
      <c r="AP351" s="21"/>
      <c r="AQ351" s="69"/>
      <c r="AR351" s="69"/>
      <c r="AS351" s="69"/>
      <c r="AT351" s="18"/>
      <c r="AU351" s="18"/>
      <c r="AV351" s="69"/>
      <c r="AW351" s="69"/>
      <c r="AX351" s="69"/>
      <c r="AY351" s="24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  <c r="CA351" s="69"/>
      <c r="CB351" s="69"/>
    </row>
    <row r="352" ht="15.75" customHeight="1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18"/>
      <c r="AM352" s="18"/>
      <c r="AN352" s="19"/>
      <c r="AO352" s="70"/>
      <c r="AP352" s="21"/>
      <c r="AQ352" s="69"/>
      <c r="AR352" s="69"/>
      <c r="AS352" s="69"/>
      <c r="AT352" s="18"/>
      <c r="AU352" s="18"/>
      <c r="AV352" s="69"/>
      <c r="AW352" s="69"/>
      <c r="AX352" s="69"/>
      <c r="AY352" s="24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  <c r="BW352" s="69"/>
      <c r="BX352" s="69"/>
      <c r="BY352" s="69"/>
      <c r="BZ352" s="69"/>
      <c r="CA352" s="69"/>
      <c r="CB352" s="69"/>
    </row>
    <row r="353" ht="15.75" customHeight="1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18"/>
      <c r="AM353" s="18"/>
      <c r="AN353" s="19"/>
      <c r="AO353" s="70"/>
      <c r="AP353" s="21"/>
      <c r="AQ353" s="69"/>
      <c r="AR353" s="69"/>
      <c r="AS353" s="69"/>
      <c r="AT353" s="18"/>
      <c r="AU353" s="18"/>
      <c r="AV353" s="69"/>
      <c r="AW353" s="69"/>
      <c r="AX353" s="69"/>
      <c r="AY353" s="24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69"/>
      <c r="BV353" s="69"/>
      <c r="BW353" s="69"/>
      <c r="BX353" s="69"/>
      <c r="BY353" s="69"/>
      <c r="BZ353" s="69"/>
      <c r="CA353" s="69"/>
      <c r="CB353" s="69"/>
    </row>
    <row r="354" ht="15.75" customHeight="1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18"/>
      <c r="AM354" s="18"/>
      <c r="AN354" s="19"/>
      <c r="AO354" s="70"/>
      <c r="AP354" s="21"/>
      <c r="AQ354" s="69"/>
      <c r="AR354" s="69"/>
      <c r="AS354" s="69"/>
      <c r="AT354" s="18"/>
      <c r="AU354" s="18"/>
      <c r="AV354" s="69"/>
      <c r="AW354" s="69"/>
      <c r="AX354" s="69"/>
      <c r="AY354" s="24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  <c r="BU354" s="69"/>
      <c r="BV354" s="69"/>
      <c r="BW354" s="69"/>
      <c r="BX354" s="69"/>
      <c r="BY354" s="69"/>
      <c r="BZ354" s="69"/>
      <c r="CA354" s="69"/>
      <c r="CB354" s="69"/>
    </row>
    <row r="355" ht="15.75" customHeight="1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18"/>
      <c r="AM355" s="18"/>
      <c r="AN355" s="19"/>
      <c r="AO355" s="70"/>
      <c r="AP355" s="21"/>
      <c r="AQ355" s="69"/>
      <c r="AR355" s="69"/>
      <c r="AS355" s="69"/>
      <c r="AT355" s="18"/>
      <c r="AU355" s="18"/>
      <c r="AV355" s="69"/>
      <c r="AW355" s="69"/>
      <c r="AX355" s="69"/>
      <c r="AY355" s="24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  <c r="BU355" s="69"/>
      <c r="BV355" s="69"/>
      <c r="BW355" s="69"/>
      <c r="BX355" s="69"/>
      <c r="BY355" s="69"/>
      <c r="BZ355" s="69"/>
      <c r="CA355" s="69"/>
      <c r="CB355" s="69"/>
    </row>
    <row r="356" ht="15.75" customHeight="1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18"/>
      <c r="AM356" s="18"/>
      <c r="AN356" s="19"/>
      <c r="AO356" s="70"/>
      <c r="AP356" s="21"/>
      <c r="AQ356" s="69"/>
      <c r="AR356" s="69"/>
      <c r="AS356" s="69"/>
      <c r="AT356" s="18"/>
      <c r="AU356" s="18"/>
      <c r="AV356" s="69"/>
      <c r="AW356" s="69"/>
      <c r="AX356" s="69"/>
      <c r="AY356" s="24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  <c r="BU356" s="69"/>
      <c r="BV356" s="69"/>
      <c r="BW356" s="69"/>
      <c r="BX356" s="69"/>
      <c r="BY356" s="69"/>
      <c r="BZ356" s="69"/>
      <c r="CA356" s="69"/>
      <c r="CB356" s="69"/>
    </row>
    <row r="357" ht="15.75" customHeight="1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18"/>
      <c r="AM357" s="18"/>
      <c r="AN357" s="19"/>
      <c r="AO357" s="70"/>
      <c r="AP357" s="21"/>
      <c r="AQ357" s="69"/>
      <c r="AR357" s="69"/>
      <c r="AS357" s="69"/>
      <c r="AT357" s="18"/>
      <c r="AU357" s="18"/>
      <c r="AV357" s="69"/>
      <c r="AW357" s="69"/>
      <c r="AX357" s="69"/>
      <c r="AY357" s="24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  <c r="BU357" s="69"/>
      <c r="BV357" s="69"/>
      <c r="BW357" s="69"/>
      <c r="BX357" s="69"/>
      <c r="BY357" s="69"/>
      <c r="BZ357" s="69"/>
      <c r="CA357" s="69"/>
      <c r="CB357" s="69"/>
    </row>
    <row r="358" ht="15.75" customHeight="1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18"/>
      <c r="AM358" s="18"/>
      <c r="AN358" s="19"/>
      <c r="AO358" s="70"/>
      <c r="AP358" s="21"/>
      <c r="AQ358" s="69"/>
      <c r="AR358" s="69"/>
      <c r="AS358" s="69"/>
      <c r="AT358" s="18"/>
      <c r="AU358" s="18"/>
      <c r="AV358" s="69"/>
      <c r="AW358" s="69"/>
      <c r="AX358" s="69"/>
      <c r="AY358" s="24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  <c r="BU358" s="69"/>
      <c r="BV358" s="69"/>
      <c r="BW358" s="69"/>
      <c r="BX358" s="69"/>
      <c r="BY358" s="69"/>
      <c r="BZ358" s="69"/>
      <c r="CA358" s="69"/>
      <c r="CB358" s="69"/>
    </row>
    <row r="359" ht="15.75" customHeight="1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18"/>
      <c r="AM359" s="18"/>
      <c r="AN359" s="19"/>
      <c r="AO359" s="70"/>
      <c r="AP359" s="21"/>
      <c r="AQ359" s="69"/>
      <c r="AR359" s="69"/>
      <c r="AS359" s="69"/>
      <c r="AT359" s="18"/>
      <c r="AU359" s="18"/>
      <c r="AV359" s="69"/>
      <c r="AW359" s="69"/>
      <c r="AX359" s="69"/>
      <c r="AY359" s="24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  <c r="BU359" s="69"/>
      <c r="BV359" s="69"/>
      <c r="BW359" s="69"/>
      <c r="BX359" s="69"/>
      <c r="BY359" s="69"/>
      <c r="BZ359" s="69"/>
      <c r="CA359" s="69"/>
      <c r="CB359" s="69"/>
    </row>
    <row r="360" ht="15.75" customHeight="1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18"/>
      <c r="AM360" s="18"/>
      <c r="AN360" s="19"/>
      <c r="AO360" s="70"/>
      <c r="AP360" s="21"/>
      <c r="AQ360" s="69"/>
      <c r="AR360" s="69"/>
      <c r="AS360" s="69"/>
      <c r="AT360" s="18"/>
      <c r="AU360" s="18"/>
      <c r="AV360" s="69"/>
      <c r="AW360" s="69"/>
      <c r="AX360" s="69"/>
      <c r="AY360" s="24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  <c r="BU360" s="69"/>
      <c r="BV360" s="69"/>
      <c r="BW360" s="69"/>
      <c r="BX360" s="69"/>
      <c r="BY360" s="69"/>
      <c r="BZ360" s="69"/>
      <c r="CA360" s="69"/>
      <c r="CB360" s="69"/>
    </row>
    <row r="361" ht="15.75" customHeight="1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18"/>
      <c r="AM361" s="18"/>
      <c r="AN361" s="19"/>
      <c r="AO361" s="70"/>
      <c r="AP361" s="21"/>
      <c r="AQ361" s="69"/>
      <c r="AR361" s="69"/>
      <c r="AS361" s="69"/>
      <c r="AT361" s="18"/>
      <c r="AU361" s="18"/>
      <c r="AV361" s="69"/>
      <c r="AW361" s="69"/>
      <c r="AX361" s="69"/>
      <c r="AY361" s="24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  <c r="BU361" s="69"/>
      <c r="BV361" s="69"/>
      <c r="BW361" s="69"/>
      <c r="BX361" s="69"/>
      <c r="BY361" s="69"/>
      <c r="BZ361" s="69"/>
      <c r="CA361" s="69"/>
      <c r="CB361" s="69"/>
    </row>
    <row r="362" ht="15.75" customHeight="1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18"/>
      <c r="AM362" s="18"/>
      <c r="AN362" s="19"/>
      <c r="AO362" s="70"/>
      <c r="AP362" s="21"/>
      <c r="AQ362" s="69"/>
      <c r="AR362" s="69"/>
      <c r="AS362" s="69"/>
      <c r="AT362" s="18"/>
      <c r="AU362" s="18"/>
      <c r="AV362" s="69"/>
      <c r="AW362" s="69"/>
      <c r="AX362" s="69"/>
      <c r="AY362" s="24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  <c r="BW362" s="69"/>
      <c r="BX362" s="69"/>
      <c r="BY362" s="69"/>
      <c r="BZ362" s="69"/>
      <c r="CA362" s="69"/>
      <c r="CB362" s="69"/>
    </row>
    <row r="363" ht="15.75" customHeight="1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18"/>
      <c r="AM363" s="18"/>
      <c r="AN363" s="19"/>
      <c r="AO363" s="70"/>
      <c r="AP363" s="21"/>
      <c r="AQ363" s="69"/>
      <c r="AR363" s="69"/>
      <c r="AS363" s="69"/>
      <c r="AT363" s="18"/>
      <c r="AU363" s="18"/>
      <c r="AV363" s="69"/>
      <c r="AW363" s="69"/>
      <c r="AX363" s="69"/>
      <c r="AY363" s="24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  <c r="BU363" s="69"/>
      <c r="BV363" s="69"/>
      <c r="BW363" s="69"/>
      <c r="BX363" s="69"/>
      <c r="BY363" s="69"/>
      <c r="BZ363" s="69"/>
      <c r="CA363" s="69"/>
      <c r="CB363" s="69"/>
    </row>
    <row r="364" ht="15.75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18"/>
      <c r="AM364" s="18"/>
      <c r="AN364" s="19"/>
      <c r="AO364" s="70"/>
      <c r="AP364" s="21"/>
      <c r="AQ364" s="69"/>
      <c r="AR364" s="69"/>
      <c r="AS364" s="69"/>
      <c r="AT364" s="18"/>
      <c r="AU364" s="18"/>
      <c r="AV364" s="69"/>
      <c r="AW364" s="69"/>
      <c r="AX364" s="69"/>
      <c r="AY364" s="24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  <c r="BU364" s="69"/>
      <c r="BV364" s="69"/>
      <c r="BW364" s="69"/>
      <c r="BX364" s="69"/>
      <c r="BY364" s="69"/>
      <c r="BZ364" s="69"/>
      <c r="CA364" s="69"/>
      <c r="CB364" s="69"/>
    </row>
    <row r="365" ht="15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18"/>
      <c r="AM365" s="18"/>
      <c r="AN365" s="19"/>
      <c r="AO365" s="70"/>
      <c r="AP365" s="21"/>
      <c r="AQ365" s="69"/>
      <c r="AR365" s="69"/>
      <c r="AS365" s="69"/>
      <c r="AT365" s="18"/>
      <c r="AU365" s="18"/>
      <c r="AV365" s="69"/>
      <c r="AW365" s="69"/>
      <c r="AX365" s="69"/>
      <c r="AY365" s="24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  <c r="BU365" s="69"/>
      <c r="BV365" s="69"/>
      <c r="BW365" s="69"/>
      <c r="BX365" s="69"/>
      <c r="BY365" s="69"/>
      <c r="BZ365" s="69"/>
      <c r="CA365" s="69"/>
      <c r="CB365" s="69"/>
    </row>
    <row r="366" ht="15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18"/>
      <c r="AM366" s="18"/>
      <c r="AN366" s="19"/>
      <c r="AO366" s="70"/>
      <c r="AP366" s="21"/>
      <c r="AQ366" s="69"/>
      <c r="AR366" s="69"/>
      <c r="AS366" s="69"/>
      <c r="AT366" s="18"/>
      <c r="AU366" s="18"/>
      <c r="AV366" s="69"/>
      <c r="AW366" s="69"/>
      <c r="AX366" s="69"/>
      <c r="AY366" s="24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  <c r="BU366" s="69"/>
      <c r="BV366" s="69"/>
      <c r="BW366" s="69"/>
      <c r="BX366" s="69"/>
      <c r="BY366" s="69"/>
      <c r="BZ366" s="69"/>
      <c r="CA366" s="69"/>
      <c r="CB366" s="69"/>
    </row>
    <row r="367" ht="15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18"/>
      <c r="AM367" s="18"/>
      <c r="AN367" s="19"/>
      <c r="AO367" s="70"/>
      <c r="AP367" s="21"/>
      <c r="AQ367" s="69"/>
      <c r="AR367" s="69"/>
      <c r="AS367" s="69"/>
      <c r="AT367" s="18"/>
      <c r="AU367" s="18"/>
      <c r="AV367" s="69"/>
      <c r="AW367" s="69"/>
      <c r="AX367" s="69"/>
      <c r="AY367" s="24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  <c r="BU367" s="69"/>
      <c r="BV367" s="69"/>
      <c r="BW367" s="69"/>
      <c r="BX367" s="69"/>
      <c r="BY367" s="69"/>
      <c r="BZ367" s="69"/>
      <c r="CA367" s="69"/>
      <c r="CB367" s="69"/>
    </row>
    <row r="368" ht="15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18"/>
      <c r="AM368" s="18"/>
      <c r="AN368" s="19"/>
      <c r="AO368" s="70"/>
      <c r="AP368" s="21"/>
      <c r="AQ368" s="69"/>
      <c r="AR368" s="69"/>
      <c r="AS368" s="69"/>
      <c r="AT368" s="18"/>
      <c r="AU368" s="18"/>
      <c r="AV368" s="69"/>
      <c r="AW368" s="69"/>
      <c r="AX368" s="69"/>
      <c r="AY368" s="24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  <c r="BU368" s="69"/>
      <c r="BV368" s="69"/>
      <c r="BW368" s="69"/>
      <c r="BX368" s="69"/>
      <c r="BY368" s="69"/>
      <c r="BZ368" s="69"/>
      <c r="CA368" s="69"/>
      <c r="CB368" s="69"/>
    </row>
    <row r="369" ht="15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18"/>
      <c r="AM369" s="18"/>
      <c r="AN369" s="19"/>
      <c r="AO369" s="70"/>
      <c r="AP369" s="21"/>
      <c r="AQ369" s="69"/>
      <c r="AR369" s="69"/>
      <c r="AS369" s="69"/>
      <c r="AT369" s="18"/>
      <c r="AU369" s="18"/>
      <c r="AV369" s="69"/>
      <c r="AW369" s="69"/>
      <c r="AX369" s="69"/>
      <c r="AY369" s="24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  <c r="BU369" s="69"/>
      <c r="BV369" s="69"/>
      <c r="BW369" s="69"/>
      <c r="BX369" s="69"/>
      <c r="BY369" s="69"/>
      <c r="BZ369" s="69"/>
      <c r="CA369" s="69"/>
      <c r="CB369" s="69"/>
    </row>
    <row r="370" ht="15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18"/>
      <c r="AM370" s="18"/>
      <c r="AN370" s="19"/>
      <c r="AO370" s="70"/>
      <c r="AP370" s="21"/>
      <c r="AQ370" s="69"/>
      <c r="AR370" s="69"/>
      <c r="AS370" s="69"/>
      <c r="AT370" s="18"/>
      <c r="AU370" s="18"/>
      <c r="AV370" s="69"/>
      <c r="AW370" s="69"/>
      <c r="AX370" s="69"/>
      <c r="AY370" s="24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  <c r="BU370" s="69"/>
      <c r="BV370" s="69"/>
      <c r="BW370" s="69"/>
      <c r="BX370" s="69"/>
      <c r="BY370" s="69"/>
      <c r="BZ370" s="69"/>
      <c r="CA370" s="69"/>
      <c r="CB370" s="69"/>
    </row>
    <row r="371" ht="15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18"/>
      <c r="AM371" s="18"/>
      <c r="AN371" s="19"/>
      <c r="AO371" s="70"/>
      <c r="AP371" s="21"/>
      <c r="AQ371" s="69"/>
      <c r="AR371" s="69"/>
      <c r="AS371" s="69"/>
      <c r="AT371" s="18"/>
      <c r="AU371" s="18"/>
      <c r="AV371" s="69"/>
      <c r="AW371" s="69"/>
      <c r="AX371" s="69"/>
      <c r="AY371" s="24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  <c r="BU371" s="69"/>
      <c r="BV371" s="69"/>
      <c r="BW371" s="69"/>
      <c r="BX371" s="69"/>
      <c r="BY371" s="69"/>
      <c r="BZ371" s="69"/>
      <c r="CA371" s="69"/>
      <c r="CB371" s="69"/>
    </row>
    <row r="372" ht="15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18"/>
      <c r="AM372" s="18"/>
      <c r="AN372" s="19"/>
      <c r="AO372" s="70"/>
      <c r="AP372" s="21"/>
      <c r="AQ372" s="69"/>
      <c r="AR372" s="69"/>
      <c r="AS372" s="69"/>
      <c r="AT372" s="18"/>
      <c r="AU372" s="18"/>
      <c r="AV372" s="69"/>
      <c r="AW372" s="69"/>
      <c r="AX372" s="69"/>
      <c r="AY372" s="24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  <c r="BU372" s="69"/>
      <c r="BV372" s="69"/>
      <c r="BW372" s="69"/>
      <c r="BX372" s="69"/>
      <c r="BY372" s="69"/>
      <c r="BZ372" s="69"/>
      <c r="CA372" s="69"/>
      <c r="CB372" s="69"/>
    </row>
    <row r="373" ht="15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18"/>
      <c r="AM373" s="18"/>
      <c r="AN373" s="19"/>
      <c r="AO373" s="70"/>
      <c r="AP373" s="21"/>
      <c r="AQ373" s="69"/>
      <c r="AR373" s="69"/>
      <c r="AS373" s="69"/>
      <c r="AT373" s="18"/>
      <c r="AU373" s="18"/>
      <c r="AV373" s="69"/>
      <c r="AW373" s="69"/>
      <c r="AX373" s="69"/>
      <c r="AY373" s="24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69"/>
      <c r="BV373" s="69"/>
      <c r="BW373" s="69"/>
      <c r="BX373" s="69"/>
      <c r="BY373" s="69"/>
      <c r="BZ373" s="69"/>
      <c r="CA373" s="69"/>
      <c r="CB373" s="69"/>
    </row>
    <row r="374" ht="15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18"/>
      <c r="AM374" s="18"/>
      <c r="AN374" s="19"/>
      <c r="AO374" s="70"/>
      <c r="AP374" s="21"/>
      <c r="AQ374" s="69"/>
      <c r="AR374" s="69"/>
      <c r="AS374" s="69"/>
      <c r="AT374" s="18"/>
      <c r="AU374" s="18"/>
      <c r="AV374" s="69"/>
      <c r="AW374" s="69"/>
      <c r="AX374" s="69"/>
      <c r="AY374" s="24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  <c r="BU374" s="69"/>
      <c r="BV374" s="69"/>
      <c r="BW374" s="69"/>
      <c r="BX374" s="69"/>
      <c r="BY374" s="69"/>
      <c r="BZ374" s="69"/>
      <c r="CA374" s="69"/>
      <c r="CB374" s="69"/>
    </row>
    <row r="375" ht="15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18"/>
      <c r="AM375" s="18"/>
      <c r="AN375" s="19"/>
      <c r="AO375" s="70"/>
      <c r="AP375" s="21"/>
      <c r="AQ375" s="69"/>
      <c r="AR375" s="69"/>
      <c r="AS375" s="69"/>
      <c r="AT375" s="18"/>
      <c r="AU375" s="18"/>
      <c r="AV375" s="69"/>
      <c r="AW375" s="69"/>
      <c r="AX375" s="69"/>
      <c r="AY375" s="24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69"/>
      <c r="BV375" s="69"/>
      <c r="BW375" s="69"/>
      <c r="BX375" s="69"/>
      <c r="BY375" s="69"/>
      <c r="BZ375" s="69"/>
      <c r="CA375" s="69"/>
      <c r="CB375" s="69"/>
    </row>
    <row r="376" ht="15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18"/>
      <c r="AM376" s="18"/>
      <c r="AN376" s="19"/>
      <c r="AO376" s="70"/>
      <c r="AP376" s="21"/>
      <c r="AQ376" s="69"/>
      <c r="AR376" s="69"/>
      <c r="AS376" s="69"/>
      <c r="AT376" s="18"/>
      <c r="AU376" s="18"/>
      <c r="AV376" s="69"/>
      <c r="AW376" s="69"/>
      <c r="AX376" s="69"/>
      <c r="AY376" s="24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69"/>
      <c r="BW376" s="69"/>
      <c r="BX376" s="69"/>
      <c r="BY376" s="69"/>
      <c r="BZ376" s="69"/>
      <c r="CA376" s="69"/>
      <c r="CB376" s="69"/>
    </row>
    <row r="377" ht="15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18"/>
      <c r="AM377" s="18"/>
      <c r="AN377" s="19"/>
      <c r="AO377" s="70"/>
      <c r="AP377" s="21"/>
      <c r="AQ377" s="69"/>
      <c r="AR377" s="69"/>
      <c r="AS377" s="69"/>
      <c r="AT377" s="18"/>
      <c r="AU377" s="18"/>
      <c r="AV377" s="69"/>
      <c r="AW377" s="69"/>
      <c r="AX377" s="69"/>
      <c r="AY377" s="24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  <c r="BU377" s="69"/>
      <c r="BV377" s="69"/>
      <c r="BW377" s="69"/>
      <c r="BX377" s="69"/>
      <c r="BY377" s="69"/>
      <c r="BZ377" s="69"/>
      <c r="CA377" s="69"/>
      <c r="CB377" s="69"/>
    </row>
    <row r="378" ht="15.75" customHeigh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18"/>
      <c r="AM378" s="18"/>
      <c r="AN378" s="19"/>
      <c r="AO378" s="70"/>
      <c r="AP378" s="21"/>
      <c r="AQ378" s="69"/>
      <c r="AR378" s="69"/>
      <c r="AS378" s="69"/>
      <c r="AT378" s="18"/>
      <c r="AU378" s="18"/>
      <c r="AV378" s="69"/>
      <c r="AW378" s="69"/>
      <c r="AX378" s="69"/>
      <c r="AY378" s="24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  <c r="BU378" s="69"/>
      <c r="BV378" s="69"/>
      <c r="BW378" s="69"/>
      <c r="BX378" s="69"/>
      <c r="BY378" s="69"/>
      <c r="BZ378" s="69"/>
      <c r="CA378" s="69"/>
      <c r="CB378" s="69"/>
    </row>
    <row r="379" ht="15.75" customHeight="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18"/>
      <c r="AM379" s="18"/>
      <c r="AN379" s="19"/>
      <c r="AO379" s="70"/>
      <c r="AP379" s="21"/>
      <c r="AQ379" s="69"/>
      <c r="AR379" s="69"/>
      <c r="AS379" s="69"/>
      <c r="AT379" s="18"/>
      <c r="AU379" s="18"/>
      <c r="AV379" s="69"/>
      <c r="AW379" s="69"/>
      <c r="AX379" s="69"/>
      <c r="AY379" s="24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  <c r="BU379" s="69"/>
      <c r="BV379" s="69"/>
      <c r="BW379" s="69"/>
      <c r="BX379" s="69"/>
      <c r="BY379" s="69"/>
      <c r="BZ379" s="69"/>
      <c r="CA379" s="69"/>
      <c r="CB379" s="69"/>
    </row>
    <row r="380" ht="15.75" customHeight="1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18"/>
      <c r="AM380" s="18"/>
      <c r="AN380" s="19"/>
      <c r="AO380" s="70"/>
      <c r="AP380" s="21"/>
      <c r="AQ380" s="69"/>
      <c r="AR380" s="69"/>
      <c r="AS380" s="69"/>
      <c r="AT380" s="18"/>
      <c r="AU380" s="18"/>
      <c r="AV380" s="69"/>
      <c r="AW380" s="69"/>
      <c r="AX380" s="69"/>
      <c r="AY380" s="24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69"/>
      <c r="BV380" s="69"/>
      <c r="BW380" s="69"/>
      <c r="BX380" s="69"/>
      <c r="BY380" s="69"/>
      <c r="BZ380" s="69"/>
      <c r="CA380" s="69"/>
      <c r="CB380" s="69"/>
    </row>
    <row r="381" ht="15.75" customHeight="1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18"/>
      <c r="AM381" s="18"/>
      <c r="AN381" s="19"/>
      <c r="AO381" s="70"/>
      <c r="AP381" s="21"/>
      <c r="AQ381" s="69"/>
      <c r="AR381" s="69"/>
      <c r="AS381" s="69"/>
      <c r="AT381" s="18"/>
      <c r="AU381" s="18"/>
      <c r="AV381" s="69"/>
      <c r="AW381" s="69"/>
      <c r="AX381" s="69"/>
      <c r="AY381" s="24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  <c r="BU381" s="69"/>
      <c r="BV381" s="69"/>
      <c r="BW381" s="69"/>
      <c r="BX381" s="69"/>
      <c r="BY381" s="69"/>
      <c r="BZ381" s="69"/>
      <c r="CA381" s="69"/>
      <c r="CB381" s="69"/>
    </row>
    <row r="382" ht="15.75" customHeight="1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18"/>
      <c r="AM382" s="18"/>
      <c r="AN382" s="19"/>
      <c r="AO382" s="70"/>
      <c r="AP382" s="21"/>
      <c r="AQ382" s="69"/>
      <c r="AR382" s="69"/>
      <c r="AS382" s="69"/>
      <c r="AT382" s="18"/>
      <c r="AU382" s="18"/>
      <c r="AV382" s="69"/>
      <c r="AW382" s="69"/>
      <c r="AX382" s="69"/>
      <c r="AY382" s="24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  <c r="BU382" s="69"/>
      <c r="BV382" s="69"/>
      <c r="BW382" s="69"/>
      <c r="BX382" s="69"/>
      <c r="BY382" s="69"/>
      <c r="BZ382" s="69"/>
      <c r="CA382" s="69"/>
      <c r="CB382" s="69"/>
    </row>
    <row r="383" ht="15.75" customHeight="1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18"/>
      <c r="AM383" s="18"/>
      <c r="AN383" s="19"/>
      <c r="AO383" s="70"/>
      <c r="AP383" s="21"/>
      <c r="AQ383" s="69"/>
      <c r="AR383" s="69"/>
      <c r="AS383" s="69"/>
      <c r="AT383" s="18"/>
      <c r="AU383" s="18"/>
      <c r="AV383" s="69"/>
      <c r="AW383" s="69"/>
      <c r="AX383" s="69"/>
      <c r="AY383" s="24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  <c r="BU383" s="69"/>
      <c r="BV383" s="69"/>
      <c r="BW383" s="69"/>
      <c r="BX383" s="69"/>
      <c r="BY383" s="69"/>
      <c r="BZ383" s="69"/>
      <c r="CA383" s="69"/>
      <c r="CB383" s="69"/>
    </row>
    <row r="384" ht="15.75" customHeight="1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18"/>
      <c r="AM384" s="18"/>
      <c r="AN384" s="19"/>
      <c r="AO384" s="70"/>
      <c r="AP384" s="21"/>
      <c r="AQ384" s="69"/>
      <c r="AR384" s="69"/>
      <c r="AS384" s="69"/>
      <c r="AT384" s="18"/>
      <c r="AU384" s="18"/>
      <c r="AV384" s="69"/>
      <c r="AW384" s="69"/>
      <c r="AX384" s="69"/>
      <c r="AY384" s="24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69"/>
      <c r="BV384" s="69"/>
      <c r="BW384" s="69"/>
      <c r="BX384" s="69"/>
      <c r="BY384" s="69"/>
      <c r="BZ384" s="69"/>
      <c r="CA384" s="69"/>
      <c r="CB384" s="69"/>
    </row>
    <row r="385" ht="15.75" customHeight="1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18"/>
      <c r="AM385" s="18"/>
      <c r="AN385" s="19"/>
      <c r="AO385" s="70"/>
      <c r="AP385" s="21"/>
      <c r="AQ385" s="69"/>
      <c r="AR385" s="69"/>
      <c r="AS385" s="69"/>
      <c r="AT385" s="18"/>
      <c r="AU385" s="18"/>
      <c r="AV385" s="69"/>
      <c r="AW385" s="69"/>
      <c r="AX385" s="69"/>
      <c r="AY385" s="24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  <c r="BU385" s="69"/>
      <c r="BV385" s="69"/>
      <c r="BW385" s="69"/>
      <c r="BX385" s="69"/>
      <c r="BY385" s="69"/>
      <c r="BZ385" s="69"/>
      <c r="CA385" s="69"/>
      <c r="CB385" s="69"/>
    </row>
    <row r="386" ht="15.75" customHeight="1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18"/>
      <c r="AM386" s="18"/>
      <c r="AN386" s="19"/>
      <c r="AO386" s="70"/>
      <c r="AP386" s="21"/>
      <c r="AQ386" s="69"/>
      <c r="AR386" s="69"/>
      <c r="AS386" s="69"/>
      <c r="AT386" s="18"/>
      <c r="AU386" s="18"/>
      <c r="AV386" s="69"/>
      <c r="AW386" s="69"/>
      <c r="AX386" s="69"/>
      <c r="AY386" s="24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  <c r="BU386" s="69"/>
      <c r="BV386" s="69"/>
      <c r="BW386" s="69"/>
      <c r="BX386" s="69"/>
      <c r="BY386" s="69"/>
      <c r="BZ386" s="69"/>
      <c r="CA386" s="69"/>
      <c r="CB386" s="69"/>
    </row>
    <row r="387" ht="15.75" customHeight="1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18"/>
      <c r="AM387" s="18"/>
      <c r="AN387" s="19"/>
      <c r="AO387" s="70"/>
      <c r="AP387" s="21"/>
      <c r="AQ387" s="69"/>
      <c r="AR387" s="69"/>
      <c r="AS387" s="69"/>
      <c r="AT387" s="18"/>
      <c r="AU387" s="18"/>
      <c r="AV387" s="69"/>
      <c r="AW387" s="69"/>
      <c r="AX387" s="69"/>
      <c r="AY387" s="24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  <c r="BU387" s="69"/>
      <c r="BV387" s="69"/>
      <c r="BW387" s="69"/>
      <c r="BX387" s="69"/>
      <c r="BY387" s="69"/>
      <c r="BZ387" s="69"/>
      <c r="CA387" s="69"/>
      <c r="CB387" s="69"/>
    </row>
    <row r="388" ht="15.75" customHeight="1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18"/>
      <c r="AM388" s="18"/>
      <c r="AN388" s="19"/>
      <c r="AO388" s="70"/>
      <c r="AP388" s="21"/>
      <c r="AQ388" s="69"/>
      <c r="AR388" s="69"/>
      <c r="AS388" s="69"/>
      <c r="AT388" s="18"/>
      <c r="AU388" s="18"/>
      <c r="AV388" s="69"/>
      <c r="AW388" s="69"/>
      <c r="AX388" s="69"/>
      <c r="AY388" s="24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  <c r="BU388" s="69"/>
      <c r="BV388" s="69"/>
      <c r="BW388" s="69"/>
      <c r="BX388" s="69"/>
      <c r="BY388" s="69"/>
      <c r="BZ388" s="69"/>
      <c r="CA388" s="69"/>
      <c r="CB388" s="69"/>
    </row>
    <row r="389" ht="15.75" customHeight="1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18"/>
      <c r="AM389" s="18"/>
      <c r="AN389" s="19"/>
      <c r="AO389" s="70"/>
      <c r="AP389" s="21"/>
      <c r="AQ389" s="69"/>
      <c r="AR389" s="69"/>
      <c r="AS389" s="69"/>
      <c r="AT389" s="18"/>
      <c r="AU389" s="18"/>
      <c r="AV389" s="69"/>
      <c r="AW389" s="69"/>
      <c r="AX389" s="69"/>
      <c r="AY389" s="24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  <c r="BU389" s="69"/>
      <c r="BV389" s="69"/>
      <c r="BW389" s="69"/>
      <c r="BX389" s="69"/>
      <c r="BY389" s="69"/>
      <c r="BZ389" s="69"/>
      <c r="CA389" s="69"/>
      <c r="CB389" s="69"/>
    </row>
    <row r="390" ht="15.75" customHeight="1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18"/>
      <c r="AM390" s="18"/>
      <c r="AN390" s="19"/>
      <c r="AO390" s="70"/>
      <c r="AP390" s="21"/>
      <c r="AQ390" s="69"/>
      <c r="AR390" s="69"/>
      <c r="AS390" s="69"/>
      <c r="AT390" s="18"/>
      <c r="AU390" s="18"/>
      <c r="AV390" s="69"/>
      <c r="AW390" s="69"/>
      <c r="AX390" s="69"/>
      <c r="AY390" s="24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  <c r="BU390" s="69"/>
      <c r="BV390" s="69"/>
      <c r="BW390" s="69"/>
      <c r="BX390" s="69"/>
      <c r="BY390" s="69"/>
      <c r="BZ390" s="69"/>
      <c r="CA390" s="69"/>
      <c r="CB390" s="69"/>
    </row>
    <row r="391" ht="15.75" customHeight="1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18"/>
      <c r="AM391" s="18"/>
      <c r="AN391" s="19"/>
      <c r="AO391" s="70"/>
      <c r="AP391" s="21"/>
      <c r="AQ391" s="69"/>
      <c r="AR391" s="69"/>
      <c r="AS391" s="69"/>
      <c r="AT391" s="18"/>
      <c r="AU391" s="18"/>
      <c r="AV391" s="69"/>
      <c r="AW391" s="69"/>
      <c r="AX391" s="69"/>
      <c r="AY391" s="24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  <c r="BU391" s="69"/>
      <c r="BV391" s="69"/>
      <c r="BW391" s="69"/>
      <c r="BX391" s="69"/>
      <c r="BY391" s="69"/>
      <c r="BZ391" s="69"/>
      <c r="CA391" s="69"/>
      <c r="CB391" s="69"/>
    </row>
    <row r="392" ht="15.75" customHeight="1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18"/>
      <c r="AM392" s="18"/>
      <c r="AN392" s="19"/>
      <c r="AO392" s="70"/>
      <c r="AP392" s="21"/>
      <c r="AQ392" s="69"/>
      <c r="AR392" s="69"/>
      <c r="AS392" s="69"/>
      <c r="AT392" s="18"/>
      <c r="AU392" s="18"/>
      <c r="AV392" s="69"/>
      <c r="AW392" s="69"/>
      <c r="AX392" s="69"/>
      <c r="AY392" s="24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  <c r="BU392" s="69"/>
      <c r="BV392" s="69"/>
      <c r="BW392" s="69"/>
      <c r="BX392" s="69"/>
      <c r="BY392" s="69"/>
      <c r="BZ392" s="69"/>
      <c r="CA392" s="69"/>
      <c r="CB392" s="69"/>
    </row>
    <row r="393" ht="15.75" customHeight="1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18"/>
      <c r="AM393" s="18"/>
      <c r="AN393" s="19"/>
      <c r="AO393" s="70"/>
      <c r="AP393" s="21"/>
      <c r="AQ393" s="69"/>
      <c r="AR393" s="69"/>
      <c r="AS393" s="69"/>
      <c r="AT393" s="18"/>
      <c r="AU393" s="18"/>
      <c r="AV393" s="69"/>
      <c r="AW393" s="69"/>
      <c r="AX393" s="69"/>
      <c r="AY393" s="24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  <c r="BU393" s="69"/>
      <c r="BV393" s="69"/>
      <c r="BW393" s="69"/>
      <c r="BX393" s="69"/>
      <c r="BY393" s="69"/>
      <c r="BZ393" s="69"/>
      <c r="CA393" s="69"/>
      <c r="CB393" s="69"/>
    </row>
    <row r="394" ht="15.75" customHeight="1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18"/>
      <c r="AM394" s="18"/>
      <c r="AN394" s="19"/>
      <c r="AO394" s="70"/>
      <c r="AP394" s="21"/>
      <c r="AQ394" s="69"/>
      <c r="AR394" s="69"/>
      <c r="AS394" s="69"/>
      <c r="AT394" s="18"/>
      <c r="AU394" s="18"/>
      <c r="AV394" s="69"/>
      <c r="AW394" s="69"/>
      <c r="AX394" s="69"/>
      <c r="AY394" s="24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  <c r="BU394" s="69"/>
      <c r="BV394" s="69"/>
      <c r="BW394" s="69"/>
      <c r="BX394" s="69"/>
      <c r="BY394" s="69"/>
      <c r="BZ394" s="69"/>
      <c r="CA394" s="69"/>
      <c r="CB394" s="69"/>
    </row>
    <row r="395" ht="15.75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18"/>
      <c r="AM395" s="18"/>
      <c r="AN395" s="19"/>
      <c r="AO395" s="70"/>
      <c r="AP395" s="21"/>
      <c r="AQ395" s="69"/>
      <c r="AR395" s="69"/>
      <c r="AS395" s="69"/>
      <c r="AT395" s="18"/>
      <c r="AU395" s="18"/>
      <c r="AV395" s="69"/>
      <c r="AW395" s="69"/>
      <c r="AX395" s="69"/>
      <c r="AY395" s="24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  <c r="BU395" s="69"/>
      <c r="BV395" s="69"/>
      <c r="BW395" s="69"/>
      <c r="BX395" s="69"/>
      <c r="BY395" s="69"/>
      <c r="BZ395" s="69"/>
      <c r="CA395" s="69"/>
      <c r="CB395" s="69"/>
    </row>
    <row r="396" ht="15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18"/>
      <c r="AM396" s="18"/>
      <c r="AN396" s="19"/>
      <c r="AO396" s="70"/>
      <c r="AP396" s="21"/>
      <c r="AQ396" s="69"/>
      <c r="AR396" s="69"/>
      <c r="AS396" s="69"/>
      <c r="AT396" s="18"/>
      <c r="AU396" s="18"/>
      <c r="AV396" s="69"/>
      <c r="AW396" s="69"/>
      <c r="AX396" s="69"/>
      <c r="AY396" s="24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  <c r="BU396" s="69"/>
      <c r="BV396" s="69"/>
      <c r="BW396" s="69"/>
      <c r="BX396" s="69"/>
      <c r="BY396" s="69"/>
      <c r="BZ396" s="69"/>
      <c r="CA396" s="69"/>
      <c r="CB396" s="69"/>
    </row>
    <row r="397" ht="15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18"/>
      <c r="AM397" s="18"/>
      <c r="AN397" s="19"/>
      <c r="AO397" s="70"/>
      <c r="AP397" s="21"/>
      <c r="AQ397" s="69"/>
      <c r="AR397" s="69"/>
      <c r="AS397" s="69"/>
      <c r="AT397" s="18"/>
      <c r="AU397" s="18"/>
      <c r="AV397" s="69"/>
      <c r="AW397" s="69"/>
      <c r="AX397" s="69"/>
      <c r="AY397" s="24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  <c r="BU397" s="69"/>
      <c r="BV397" s="69"/>
      <c r="BW397" s="69"/>
      <c r="BX397" s="69"/>
      <c r="BY397" s="69"/>
      <c r="BZ397" s="69"/>
      <c r="CA397" s="69"/>
      <c r="CB397" s="69"/>
    </row>
    <row r="398" ht="15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18"/>
      <c r="AM398" s="18"/>
      <c r="AN398" s="19"/>
      <c r="AO398" s="70"/>
      <c r="AP398" s="21"/>
      <c r="AQ398" s="69"/>
      <c r="AR398" s="69"/>
      <c r="AS398" s="69"/>
      <c r="AT398" s="18"/>
      <c r="AU398" s="18"/>
      <c r="AV398" s="69"/>
      <c r="AW398" s="69"/>
      <c r="AX398" s="69"/>
      <c r="AY398" s="24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  <c r="BU398" s="69"/>
      <c r="BV398" s="69"/>
      <c r="BW398" s="69"/>
      <c r="BX398" s="69"/>
      <c r="BY398" s="69"/>
      <c r="BZ398" s="69"/>
      <c r="CA398" s="69"/>
      <c r="CB398" s="69"/>
    </row>
    <row r="399" ht="15.75" customHeight="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18"/>
      <c r="AM399" s="18"/>
      <c r="AN399" s="19"/>
      <c r="AO399" s="70"/>
      <c r="AP399" s="21"/>
      <c r="AQ399" s="69"/>
      <c r="AR399" s="69"/>
      <c r="AS399" s="69"/>
      <c r="AT399" s="18"/>
      <c r="AU399" s="18"/>
      <c r="AV399" s="69"/>
      <c r="AW399" s="69"/>
      <c r="AX399" s="69"/>
      <c r="AY399" s="24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  <c r="BU399" s="69"/>
      <c r="BV399" s="69"/>
      <c r="BW399" s="69"/>
      <c r="BX399" s="69"/>
      <c r="BY399" s="69"/>
      <c r="BZ399" s="69"/>
      <c r="CA399" s="69"/>
      <c r="CB399" s="69"/>
    </row>
    <row r="400" ht="15.75" customHeight="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18"/>
      <c r="AM400" s="18"/>
      <c r="AN400" s="19"/>
      <c r="AO400" s="70"/>
      <c r="AP400" s="21"/>
      <c r="AQ400" s="69"/>
      <c r="AR400" s="69"/>
      <c r="AS400" s="69"/>
      <c r="AT400" s="18"/>
      <c r="AU400" s="18"/>
      <c r="AV400" s="69"/>
      <c r="AW400" s="69"/>
      <c r="AX400" s="69"/>
      <c r="AY400" s="24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  <c r="BU400" s="69"/>
      <c r="BV400" s="69"/>
      <c r="BW400" s="69"/>
      <c r="BX400" s="69"/>
      <c r="BY400" s="69"/>
      <c r="BZ400" s="69"/>
      <c r="CA400" s="69"/>
      <c r="CB400" s="69"/>
    </row>
    <row r="401" ht="15.75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18"/>
      <c r="AM401" s="18"/>
      <c r="AN401" s="19"/>
      <c r="AO401" s="70"/>
      <c r="AP401" s="21"/>
      <c r="AQ401" s="69"/>
      <c r="AR401" s="69"/>
      <c r="AS401" s="69"/>
      <c r="AT401" s="18"/>
      <c r="AU401" s="18"/>
      <c r="AV401" s="69"/>
      <c r="AW401" s="69"/>
      <c r="AX401" s="69"/>
      <c r="AY401" s="24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  <c r="BU401" s="69"/>
      <c r="BV401" s="69"/>
      <c r="BW401" s="69"/>
      <c r="BX401" s="69"/>
      <c r="BY401" s="69"/>
      <c r="BZ401" s="69"/>
      <c r="CA401" s="69"/>
      <c r="CB401" s="69"/>
    </row>
    <row r="402" ht="15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18"/>
      <c r="AM402" s="18"/>
      <c r="AN402" s="19"/>
      <c r="AO402" s="70"/>
      <c r="AP402" s="21"/>
      <c r="AQ402" s="69"/>
      <c r="AR402" s="69"/>
      <c r="AS402" s="69"/>
      <c r="AT402" s="18"/>
      <c r="AU402" s="18"/>
      <c r="AV402" s="69"/>
      <c r="AW402" s="69"/>
      <c r="AX402" s="69"/>
      <c r="AY402" s="24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  <c r="BU402" s="69"/>
      <c r="BV402" s="69"/>
      <c r="BW402" s="69"/>
      <c r="BX402" s="69"/>
      <c r="BY402" s="69"/>
      <c r="BZ402" s="69"/>
      <c r="CA402" s="69"/>
      <c r="CB402" s="69"/>
    </row>
    <row r="403" ht="15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18"/>
      <c r="AM403" s="18"/>
      <c r="AN403" s="19"/>
      <c r="AO403" s="70"/>
      <c r="AP403" s="21"/>
      <c r="AQ403" s="69"/>
      <c r="AR403" s="69"/>
      <c r="AS403" s="69"/>
      <c r="AT403" s="18"/>
      <c r="AU403" s="18"/>
      <c r="AV403" s="69"/>
      <c r="AW403" s="69"/>
      <c r="AX403" s="69"/>
      <c r="AY403" s="24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  <c r="BU403" s="69"/>
      <c r="BV403" s="69"/>
      <c r="BW403" s="69"/>
      <c r="BX403" s="69"/>
      <c r="BY403" s="69"/>
      <c r="BZ403" s="69"/>
      <c r="CA403" s="69"/>
      <c r="CB403" s="69"/>
    </row>
    <row r="404" ht="15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18"/>
      <c r="AM404" s="18"/>
      <c r="AN404" s="19"/>
      <c r="AO404" s="70"/>
      <c r="AP404" s="21"/>
      <c r="AQ404" s="69"/>
      <c r="AR404" s="69"/>
      <c r="AS404" s="69"/>
      <c r="AT404" s="18"/>
      <c r="AU404" s="18"/>
      <c r="AV404" s="69"/>
      <c r="AW404" s="69"/>
      <c r="AX404" s="69"/>
      <c r="AY404" s="24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  <c r="BU404" s="69"/>
      <c r="BV404" s="69"/>
      <c r="BW404" s="69"/>
      <c r="BX404" s="69"/>
      <c r="BY404" s="69"/>
      <c r="BZ404" s="69"/>
      <c r="CA404" s="69"/>
      <c r="CB404" s="69"/>
    </row>
    <row r="405" ht="15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18"/>
      <c r="AM405" s="18"/>
      <c r="AN405" s="19"/>
      <c r="AO405" s="70"/>
      <c r="AP405" s="21"/>
      <c r="AQ405" s="69"/>
      <c r="AR405" s="69"/>
      <c r="AS405" s="69"/>
      <c r="AT405" s="18"/>
      <c r="AU405" s="18"/>
      <c r="AV405" s="69"/>
      <c r="AW405" s="69"/>
      <c r="AX405" s="69"/>
      <c r="AY405" s="24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  <c r="BU405" s="69"/>
      <c r="BV405" s="69"/>
      <c r="BW405" s="69"/>
      <c r="BX405" s="69"/>
      <c r="BY405" s="69"/>
      <c r="BZ405" s="69"/>
      <c r="CA405" s="69"/>
      <c r="CB405" s="69"/>
    </row>
    <row r="406" ht="15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18"/>
      <c r="AM406" s="18"/>
      <c r="AN406" s="19"/>
      <c r="AO406" s="70"/>
      <c r="AP406" s="21"/>
      <c r="AQ406" s="69"/>
      <c r="AR406" s="69"/>
      <c r="AS406" s="69"/>
      <c r="AT406" s="18"/>
      <c r="AU406" s="18"/>
      <c r="AV406" s="69"/>
      <c r="AW406" s="69"/>
      <c r="AX406" s="69"/>
      <c r="AY406" s="24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  <c r="BU406" s="69"/>
      <c r="BV406" s="69"/>
      <c r="BW406" s="69"/>
      <c r="BX406" s="69"/>
      <c r="BY406" s="69"/>
      <c r="BZ406" s="69"/>
      <c r="CA406" s="69"/>
      <c r="CB406" s="69"/>
    </row>
    <row r="407" ht="15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18"/>
      <c r="AM407" s="18"/>
      <c r="AN407" s="19"/>
      <c r="AO407" s="70"/>
      <c r="AP407" s="21"/>
      <c r="AQ407" s="69"/>
      <c r="AR407" s="69"/>
      <c r="AS407" s="69"/>
      <c r="AT407" s="18"/>
      <c r="AU407" s="18"/>
      <c r="AV407" s="69"/>
      <c r="AW407" s="69"/>
      <c r="AX407" s="69"/>
      <c r="AY407" s="24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  <c r="BU407" s="69"/>
      <c r="BV407" s="69"/>
      <c r="BW407" s="69"/>
      <c r="BX407" s="69"/>
      <c r="BY407" s="69"/>
      <c r="BZ407" s="69"/>
      <c r="CA407" s="69"/>
      <c r="CB407" s="69"/>
    </row>
    <row r="408" ht="15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18"/>
      <c r="AM408" s="18"/>
      <c r="AN408" s="19"/>
      <c r="AO408" s="70"/>
      <c r="AP408" s="21"/>
      <c r="AQ408" s="69"/>
      <c r="AR408" s="69"/>
      <c r="AS408" s="69"/>
      <c r="AT408" s="18"/>
      <c r="AU408" s="18"/>
      <c r="AV408" s="69"/>
      <c r="AW408" s="69"/>
      <c r="AX408" s="69"/>
      <c r="AY408" s="24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69"/>
      <c r="BV408" s="69"/>
      <c r="BW408" s="69"/>
      <c r="BX408" s="69"/>
      <c r="BY408" s="69"/>
      <c r="BZ408" s="69"/>
      <c r="CA408" s="69"/>
      <c r="CB408" s="69"/>
    </row>
    <row r="409" ht="15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18"/>
      <c r="AM409" s="18"/>
      <c r="AN409" s="19"/>
      <c r="AO409" s="70"/>
      <c r="AP409" s="21"/>
      <c r="AQ409" s="69"/>
      <c r="AR409" s="69"/>
      <c r="AS409" s="69"/>
      <c r="AT409" s="18"/>
      <c r="AU409" s="18"/>
      <c r="AV409" s="69"/>
      <c r="AW409" s="69"/>
      <c r="AX409" s="69"/>
      <c r="AY409" s="24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  <c r="BU409" s="69"/>
      <c r="BV409" s="69"/>
      <c r="BW409" s="69"/>
      <c r="BX409" s="69"/>
      <c r="BY409" s="69"/>
      <c r="BZ409" s="69"/>
      <c r="CA409" s="69"/>
      <c r="CB409" s="69"/>
    </row>
    <row r="410" ht="15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18"/>
      <c r="AM410" s="18"/>
      <c r="AN410" s="19"/>
      <c r="AO410" s="70"/>
      <c r="AP410" s="21"/>
      <c r="AQ410" s="69"/>
      <c r="AR410" s="69"/>
      <c r="AS410" s="69"/>
      <c r="AT410" s="18"/>
      <c r="AU410" s="18"/>
      <c r="AV410" s="69"/>
      <c r="AW410" s="69"/>
      <c r="AX410" s="69"/>
      <c r="AY410" s="24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  <c r="BU410" s="69"/>
      <c r="BV410" s="69"/>
      <c r="BW410" s="69"/>
      <c r="BX410" s="69"/>
      <c r="BY410" s="69"/>
      <c r="BZ410" s="69"/>
      <c r="CA410" s="69"/>
      <c r="CB410" s="69"/>
    </row>
    <row r="411" ht="15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18"/>
      <c r="AM411" s="18"/>
      <c r="AN411" s="19"/>
      <c r="AO411" s="70"/>
      <c r="AP411" s="21"/>
      <c r="AQ411" s="69"/>
      <c r="AR411" s="69"/>
      <c r="AS411" s="69"/>
      <c r="AT411" s="18"/>
      <c r="AU411" s="18"/>
      <c r="AV411" s="69"/>
      <c r="AW411" s="69"/>
      <c r="AX411" s="69"/>
      <c r="AY411" s="24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  <c r="CA411" s="69"/>
      <c r="CB411" s="69"/>
    </row>
    <row r="412" ht="15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18"/>
      <c r="AM412" s="18"/>
      <c r="AN412" s="19"/>
      <c r="AO412" s="70"/>
      <c r="AP412" s="21"/>
      <c r="AQ412" s="69"/>
      <c r="AR412" s="69"/>
      <c r="AS412" s="69"/>
      <c r="AT412" s="18"/>
      <c r="AU412" s="18"/>
      <c r="AV412" s="69"/>
      <c r="AW412" s="69"/>
      <c r="AX412" s="69"/>
      <c r="AY412" s="24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</row>
    <row r="413" ht="15.75" customHeight="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18"/>
      <c r="AM413" s="18"/>
      <c r="AN413" s="19"/>
      <c r="AO413" s="70"/>
      <c r="AP413" s="21"/>
      <c r="AQ413" s="69"/>
      <c r="AR413" s="69"/>
      <c r="AS413" s="69"/>
      <c r="AT413" s="18"/>
      <c r="AU413" s="18"/>
      <c r="AV413" s="69"/>
      <c r="AW413" s="69"/>
      <c r="AX413" s="69"/>
      <c r="AY413" s="24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  <c r="CA413" s="69"/>
      <c r="CB413" s="69"/>
    </row>
    <row r="414" ht="15.75" customHeight="1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18"/>
      <c r="AM414" s="18"/>
      <c r="AN414" s="19"/>
      <c r="AO414" s="70"/>
      <c r="AP414" s="21"/>
      <c r="AQ414" s="69"/>
      <c r="AR414" s="69"/>
      <c r="AS414" s="69"/>
      <c r="AT414" s="18"/>
      <c r="AU414" s="18"/>
      <c r="AV414" s="69"/>
      <c r="AW414" s="69"/>
      <c r="AX414" s="69"/>
      <c r="AY414" s="24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</row>
    <row r="415" ht="15.75" customHeight="1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18"/>
      <c r="AM415" s="18"/>
      <c r="AN415" s="19"/>
      <c r="AO415" s="70"/>
      <c r="AP415" s="21"/>
      <c r="AQ415" s="69"/>
      <c r="AR415" s="69"/>
      <c r="AS415" s="69"/>
      <c r="AT415" s="18"/>
      <c r="AU415" s="18"/>
      <c r="AV415" s="69"/>
      <c r="AW415" s="69"/>
      <c r="AX415" s="69"/>
      <c r="AY415" s="24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  <c r="BW415" s="69"/>
      <c r="BX415" s="69"/>
      <c r="BY415" s="69"/>
      <c r="BZ415" s="69"/>
      <c r="CA415" s="69"/>
      <c r="CB415" s="69"/>
    </row>
    <row r="416" ht="15.75" customHeight="1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18"/>
      <c r="AM416" s="18"/>
      <c r="AN416" s="19"/>
      <c r="AO416" s="70"/>
      <c r="AP416" s="21"/>
      <c r="AQ416" s="69"/>
      <c r="AR416" s="69"/>
      <c r="AS416" s="69"/>
      <c r="AT416" s="18"/>
      <c r="AU416" s="18"/>
      <c r="AV416" s="69"/>
      <c r="AW416" s="69"/>
      <c r="AX416" s="69"/>
      <c r="AY416" s="24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  <c r="CA416" s="69"/>
      <c r="CB416" s="69"/>
    </row>
    <row r="417" ht="15.75" customHeight="1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18"/>
      <c r="AM417" s="18"/>
      <c r="AN417" s="19"/>
      <c r="AO417" s="70"/>
      <c r="AP417" s="21"/>
      <c r="AQ417" s="69"/>
      <c r="AR417" s="69"/>
      <c r="AS417" s="69"/>
      <c r="AT417" s="18"/>
      <c r="AU417" s="18"/>
      <c r="AV417" s="69"/>
      <c r="AW417" s="69"/>
      <c r="AX417" s="69"/>
      <c r="AY417" s="24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  <c r="CA417" s="69"/>
      <c r="CB417" s="69"/>
    </row>
    <row r="418" ht="15.75" customHeight="1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18"/>
      <c r="AM418" s="18"/>
      <c r="AN418" s="19"/>
      <c r="AO418" s="70"/>
      <c r="AP418" s="21"/>
      <c r="AQ418" s="69"/>
      <c r="AR418" s="69"/>
      <c r="AS418" s="69"/>
      <c r="AT418" s="18"/>
      <c r="AU418" s="18"/>
      <c r="AV418" s="69"/>
      <c r="AW418" s="69"/>
      <c r="AX418" s="69"/>
      <c r="AY418" s="24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  <c r="CA418" s="69"/>
      <c r="CB418" s="69"/>
    </row>
    <row r="419" ht="15.75" customHeight="1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18"/>
      <c r="AM419" s="18"/>
      <c r="AN419" s="19"/>
      <c r="AO419" s="70"/>
      <c r="AP419" s="21"/>
      <c r="AQ419" s="69"/>
      <c r="AR419" s="69"/>
      <c r="AS419" s="69"/>
      <c r="AT419" s="18"/>
      <c r="AU419" s="18"/>
      <c r="AV419" s="69"/>
      <c r="AW419" s="69"/>
      <c r="AX419" s="69"/>
      <c r="AY419" s="24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  <c r="BW419" s="69"/>
      <c r="BX419" s="69"/>
      <c r="BY419" s="69"/>
      <c r="BZ419" s="69"/>
      <c r="CA419" s="69"/>
      <c r="CB419" s="69"/>
    </row>
    <row r="420" ht="15.75" customHeight="1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18"/>
      <c r="AM420" s="18"/>
      <c r="AN420" s="19"/>
      <c r="AO420" s="70"/>
      <c r="AP420" s="21"/>
      <c r="AQ420" s="69"/>
      <c r="AR420" s="69"/>
      <c r="AS420" s="69"/>
      <c r="AT420" s="18"/>
      <c r="AU420" s="18"/>
      <c r="AV420" s="69"/>
      <c r="AW420" s="69"/>
      <c r="AX420" s="69"/>
      <c r="AY420" s="24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  <c r="CA420" s="69"/>
      <c r="CB420" s="69"/>
    </row>
    <row r="421" ht="15.75" customHeight="1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18"/>
      <c r="AM421" s="18"/>
      <c r="AN421" s="19"/>
      <c r="AO421" s="70"/>
      <c r="AP421" s="21"/>
      <c r="AQ421" s="69"/>
      <c r="AR421" s="69"/>
      <c r="AS421" s="69"/>
      <c r="AT421" s="18"/>
      <c r="AU421" s="18"/>
      <c r="AV421" s="69"/>
      <c r="AW421" s="69"/>
      <c r="AX421" s="69"/>
      <c r="AY421" s="24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  <c r="CA421" s="69"/>
      <c r="CB421" s="69"/>
    </row>
    <row r="422" ht="15.75" customHeight="1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18"/>
      <c r="AM422" s="18"/>
      <c r="AN422" s="19"/>
      <c r="AO422" s="70"/>
      <c r="AP422" s="21"/>
      <c r="AQ422" s="69"/>
      <c r="AR422" s="69"/>
      <c r="AS422" s="69"/>
      <c r="AT422" s="18"/>
      <c r="AU422" s="18"/>
      <c r="AV422" s="69"/>
      <c r="AW422" s="69"/>
      <c r="AX422" s="69"/>
      <c r="AY422" s="24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  <c r="BW422" s="69"/>
      <c r="BX422" s="69"/>
      <c r="BY422" s="69"/>
      <c r="BZ422" s="69"/>
      <c r="CA422" s="69"/>
      <c r="CB422" s="69"/>
    </row>
    <row r="423" ht="15.75" customHeight="1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18"/>
      <c r="AM423" s="18"/>
      <c r="AN423" s="19"/>
      <c r="AO423" s="70"/>
      <c r="AP423" s="21"/>
      <c r="AQ423" s="69"/>
      <c r="AR423" s="69"/>
      <c r="AS423" s="69"/>
      <c r="AT423" s="18"/>
      <c r="AU423" s="18"/>
      <c r="AV423" s="69"/>
      <c r="AW423" s="69"/>
      <c r="AX423" s="69"/>
      <c r="AY423" s="24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  <c r="CA423" s="69"/>
      <c r="CB423" s="69"/>
    </row>
    <row r="424" ht="15.75" customHeight="1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18"/>
      <c r="AM424" s="18"/>
      <c r="AN424" s="19"/>
      <c r="AO424" s="70"/>
      <c r="AP424" s="21"/>
      <c r="AQ424" s="69"/>
      <c r="AR424" s="69"/>
      <c r="AS424" s="69"/>
      <c r="AT424" s="18"/>
      <c r="AU424" s="18"/>
      <c r="AV424" s="69"/>
      <c r="AW424" s="69"/>
      <c r="AX424" s="69"/>
      <c r="AY424" s="24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  <c r="CA424" s="69"/>
      <c r="CB424" s="69"/>
    </row>
    <row r="425" ht="15.75" customHeight="1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18"/>
      <c r="AM425" s="18"/>
      <c r="AN425" s="19"/>
      <c r="AO425" s="70"/>
      <c r="AP425" s="21"/>
      <c r="AQ425" s="69"/>
      <c r="AR425" s="69"/>
      <c r="AS425" s="69"/>
      <c r="AT425" s="18"/>
      <c r="AU425" s="18"/>
      <c r="AV425" s="69"/>
      <c r="AW425" s="69"/>
      <c r="AX425" s="69"/>
      <c r="AY425" s="24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  <c r="CA425" s="69"/>
      <c r="CB425" s="69"/>
    </row>
    <row r="426" ht="15.75" customHeight="1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18"/>
      <c r="AM426" s="18"/>
      <c r="AN426" s="19"/>
      <c r="AO426" s="70"/>
      <c r="AP426" s="21"/>
      <c r="AQ426" s="69"/>
      <c r="AR426" s="69"/>
      <c r="AS426" s="69"/>
      <c r="AT426" s="18"/>
      <c r="AU426" s="18"/>
      <c r="AV426" s="69"/>
      <c r="AW426" s="69"/>
      <c r="AX426" s="69"/>
      <c r="AY426" s="24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  <c r="CA426" s="69"/>
      <c r="CB426" s="69"/>
    </row>
    <row r="427" ht="15.75" customHeight="1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18"/>
      <c r="AM427" s="18"/>
      <c r="AN427" s="19"/>
      <c r="AO427" s="70"/>
      <c r="AP427" s="21"/>
      <c r="AQ427" s="69"/>
      <c r="AR427" s="69"/>
      <c r="AS427" s="69"/>
      <c r="AT427" s="18"/>
      <c r="AU427" s="18"/>
      <c r="AV427" s="69"/>
      <c r="AW427" s="69"/>
      <c r="AX427" s="69"/>
      <c r="AY427" s="24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  <c r="CA427" s="69"/>
      <c r="CB427" s="69"/>
    </row>
    <row r="428" ht="15.75" customHeight="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18"/>
      <c r="AM428" s="18"/>
      <c r="AN428" s="19"/>
      <c r="AO428" s="70"/>
      <c r="AP428" s="21"/>
      <c r="AQ428" s="69"/>
      <c r="AR428" s="69"/>
      <c r="AS428" s="69"/>
      <c r="AT428" s="18"/>
      <c r="AU428" s="18"/>
      <c r="AV428" s="69"/>
      <c r="AW428" s="69"/>
      <c r="AX428" s="69"/>
      <c r="AY428" s="24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  <c r="CA428" s="69"/>
      <c r="CB428" s="69"/>
    </row>
    <row r="429" ht="15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18"/>
      <c r="AM429" s="18"/>
      <c r="AN429" s="19"/>
      <c r="AO429" s="70"/>
      <c r="AP429" s="21"/>
      <c r="AQ429" s="69"/>
      <c r="AR429" s="69"/>
      <c r="AS429" s="69"/>
      <c r="AT429" s="18"/>
      <c r="AU429" s="18"/>
      <c r="AV429" s="69"/>
      <c r="AW429" s="69"/>
      <c r="AX429" s="69"/>
      <c r="AY429" s="24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  <c r="CA429" s="69"/>
      <c r="CB429" s="69"/>
    </row>
    <row r="430" ht="15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18"/>
      <c r="AM430" s="18"/>
      <c r="AN430" s="19"/>
      <c r="AO430" s="70"/>
      <c r="AP430" s="21"/>
      <c r="AQ430" s="69"/>
      <c r="AR430" s="69"/>
      <c r="AS430" s="69"/>
      <c r="AT430" s="18"/>
      <c r="AU430" s="18"/>
      <c r="AV430" s="69"/>
      <c r="AW430" s="69"/>
      <c r="AX430" s="69"/>
      <c r="AY430" s="24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  <c r="CA430" s="69"/>
      <c r="CB430" s="69"/>
    </row>
    <row r="431" ht="15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18"/>
      <c r="AM431" s="18"/>
      <c r="AN431" s="19"/>
      <c r="AO431" s="70"/>
      <c r="AP431" s="21"/>
      <c r="AQ431" s="69"/>
      <c r="AR431" s="69"/>
      <c r="AS431" s="69"/>
      <c r="AT431" s="18"/>
      <c r="AU431" s="18"/>
      <c r="AV431" s="69"/>
      <c r="AW431" s="69"/>
      <c r="AX431" s="69"/>
      <c r="AY431" s="24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  <c r="CA431" s="69"/>
      <c r="CB431" s="69"/>
    </row>
    <row r="432" ht="15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18"/>
      <c r="AM432" s="18"/>
      <c r="AN432" s="19"/>
      <c r="AO432" s="70"/>
      <c r="AP432" s="21"/>
      <c r="AQ432" s="69"/>
      <c r="AR432" s="69"/>
      <c r="AS432" s="69"/>
      <c r="AT432" s="18"/>
      <c r="AU432" s="18"/>
      <c r="AV432" s="69"/>
      <c r="AW432" s="69"/>
      <c r="AX432" s="69"/>
      <c r="AY432" s="24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  <c r="CA432" s="69"/>
      <c r="CB432" s="69"/>
    </row>
    <row r="433" ht="15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18"/>
      <c r="AM433" s="18"/>
      <c r="AN433" s="19"/>
      <c r="AO433" s="70"/>
      <c r="AP433" s="21"/>
      <c r="AQ433" s="69"/>
      <c r="AR433" s="69"/>
      <c r="AS433" s="69"/>
      <c r="AT433" s="18"/>
      <c r="AU433" s="18"/>
      <c r="AV433" s="69"/>
      <c r="AW433" s="69"/>
      <c r="AX433" s="69"/>
      <c r="AY433" s="24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  <c r="CA433" s="69"/>
      <c r="CB433" s="69"/>
    </row>
    <row r="434" ht="15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18"/>
      <c r="AM434" s="18"/>
      <c r="AN434" s="19"/>
      <c r="AO434" s="70"/>
      <c r="AP434" s="21"/>
      <c r="AQ434" s="69"/>
      <c r="AR434" s="69"/>
      <c r="AS434" s="69"/>
      <c r="AT434" s="18"/>
      <c r="AU434" s="18"/>
      <c r="AV434" s="69"/>
      <c r="AW434" s="69"/>
      <c r="AX434" s="69"/>
      <c r="AY434" s="24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  <c r="BX434" s="69"/>
      <c r="BY434" s="69"/>
      <c r="BZ434" s="69"/>
      <c r="CA434" s="69"/>
      <c r="CB434" s="69"/>
    </row>
    <row r="435" ht="15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18"/>
      <c r="AM435" s="18"/>
      <c r="AN435" s="19"/>
      <c r="AO435" s="70"/>
      <c r="AP435" s="21"/>
      <c r="AQ435" s="69"/>
      <c r="AR435" s="69"/>
      <c r="AS435" s="69"/>
      <c r="AT435" s="18"/>
      <c r="AU435" s="18"/>
      <c r="AV435" s="69"/>
      <c r="AW435" s="69"/>
      <c r="AX435" s="69"/>
      <c r="AY435" s="24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  <c r="BW435" s="69"/>
      <c r="BX435" s="69"/>
      <c r="BY435" s="69"/>
      <c r="BZ435" s="69"/>
      <c r="CA435" s="69"/>
      <c r="CB435" s="69"/>
    </row>
    <row r="436" ht="15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18"/>
      <c r="AM436" s="18"/>
      <c r="AN436" s="19"/>
      <c r="AO436" s="70"/>
      <c r="AP436" s="21"/>
      <c r="AQ436" s="69"/>
      <c r="AR436" s="69"/>
      <c r="AS436" s="69"/>
      <c r="AT436" s="18"/>
      <c r="AU436" s="18"/>
      <c r="AV436" s="69"/>
      <c r="AW436" s="69"/>
      <c r="AX436" s="69"/>
      <c r="AY436" s="24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  <c r="BW436" s="69"/>
      <c r="BX436" s="69"/>
      <c r="BY436" s="69"/>
      <c r="BZ436" s="69"/>
      <c r="CA436" s="69"/>
      <c r="CB436" s="69"/>
    </row>
    <row r="437" ht="15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18"/>
      <c r="AM437" s="18"/>
      <c r="AN437" s="19"/>
      <c r="AO437" s="70"/>
      <c r="AP437" s="21"/>
      <c r="AQ437" s="69"/>
      <c r="AR437" s="69"/>
      <c r="AS437" s="69"/>
      <c r="AT437" s="18"/>
      <c r="AU437" s="18"/>
      <c r="AV437" s="69"/>
      <c r="AW437" s="69"/>
      <c r="AX437" s="69"/>
      <c r="AY437" s="24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  <c r="BW437" s="69"/>
      <c r="BX437" s="69"/>
      <c r="BY437" s="69"/>
      <c r="BZ437" s="69"/>
      <c r="CA437" s="69"/>
      <c r="CB437" s="69"/>
    </row>
    <row r="438" ht="15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18"/>
      <c r="AM438" s="18"/>
      <c r="AN438" s="19"/>
      <c r="AO438" s="70"/>
      <c r="AP438" s="21"/>
      <c r="AQ438" s="69"/>
      <c r="AR438" s="69"/>
      <c r="AS438" s="69"/>
      <c r="AT438" s="18"/>
      <c r="AU438" s="18"/>
      <c r="AV438" s="69"/>
      <c r="AW438" s="69"/>
      <c r="AX438" s="69"/>
      <c r="AY438" s="24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  <c r="BU438" s="69"/>
      <c r="BV438" s="69"/>
      <c r="BW438" s="69"/>
      <c r="BX438" s="69"/>
      <c r="BY438" s="69"/>
      <c r="BZ438" s="69"/>
      <c r="CA438" s="69"/>
      <c r="CB438" s="69"/>
    </row>
    <row r="439" ht="15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18"/>
      <c r="AM439" s="18"/>
      <c r="AN439" s="19"/>
      <c r="AO439" s="70"/>
      <c r="AP439" s="21"/>
      <c r="AQ439" s="69"/>
      <c r="AR439" s="69"/>
      <c r="AS439" s="69"/>
      <c r="AT439" s="18"/>
      <c r="AU439" s="18"/>
      <c r="AV439" s="69"/>
      <c r="AW439" s="69"/>
      <c r="AX439" s="69"/>
      <c r="AY439" s="24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  <c r="BU439" s="69"/>
      <c r="BV439" s="69"/>
      <c r="BW439" s="69"/>
      <c r="BX439" s="69"/>
      <c r="BY439" s="69"/>
      <c r="BZ439" s="69"/>
      <c r="CA439" s="69"/>
      <c r="CB439" s="69"/>
    </row>
    <row r="440" ht="15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18"/>
      <c r="AM440" s="18"/>
      <c r="AN440" s="19"/>
      <c r="AO440" s="70"/>
      <c r="AP440" s="21"/>
      <c r="AQ440" s="69"/>
      <c r="AR440" s="69"/>
      <c r="AS440" s="69"/>
      <c r="AT440" s="18"/>
      <c r="AU440" s="18"/>
      <c r="AV440" s="69"/>
      <c r="AW440" s="69"/>
      <c r="AX440" s="69"/>
      <c r="AY440" s="24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  <c r="BX440" s="69"/>
      <c r="BY440" s="69"/>
      <c r="BZ440" s="69"/>
      <c r="CA440" s="69"/>
      <c r="CB440" s="69"/>
    </row>
    <row r="441" ht="15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18"/>
      <c r="AM441" s="18"/>
      <c r="AN441" s="19"/>
      <c r="AO441" s="70"/>
      <c r="AP441" s="21"/>
      <c r="AQ441" s="69"/>
      <c r="AR441" s="69"/>
      <c r="AS441" s="69"/>
      <c r="AT441" s="18"/>
      <c r="AU441" s="18"/>
      <c r="AV441" s="69"/>
      <c r="AW441" s="69"/>
      <c r="AX441" s="69"/>
      <c r="AY441" s="24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  <c r="BV441" s="69"/>
      <c r="BW441" s="69"/>
      <c r="BX441" s="69"/>
      <c r="BY441" s="69"/>
      <c r="BZ441" s="69"/>
      <c r="CA441" s="69"/>
      <c r="CB441" s="69"/>
    </row>
    <row r="442" ht="15.75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18"/>
      <c r="AM442" s="18"/>
      <c r="AN442" s="19"/>
      <c r="AO442" s="70"/>
      <c r="AP442" s="21"/>
      <c r="AQ442" s="69"/>
      <c r="AR442" s="69"/>
      <c r="AS442" s="69"/>
      <c r="AT442" s="18"/>
      <c r="AU442" s="18"/>
      <c r="AV442" s="69"/>
      <c r="AW442" s="69"/>
      <c r="AX442" s="69"/>
      <c r="AY442" s="24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  <c r="BU442" s="69"/>
      <c r="BV442" s="69"/>
      <c r="BW442" s="69"/>
      <c r="BX442" s="69"/>
      <c r="BY442" s="69"/>
      <c r="BZ442" s="69"/>
      <c r="CA442" s="69"/>
      <c r="CB442" s="69"/>
    </row>
    <row r="443" ht="15.75" customHeight="1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18"/>
      <c r="AM443" s="18"/>
      <c r="AN443" s="19"/>
      <c r="AO443" s="70"/>
      <c r="AP443" s="21"/>
      <c r="AQ443" s="69"/>
      <c r="AR443" s="69"/>
      <c r="AS443" s="69"/>
      <c r="AT443" s="18"/>
      <c r="AU443" s="18"/>
      <c r="AV443" s="69"/>
      <c r="AW443" s="69"/>
      <c r="AX443" s="69"/>
      <c r="AY443" s="24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  <c r="BU443" s="69"/>
      <c r="BV443" s="69"/>
      <c r="BW443" s="69"/>
      <c r="BX443" s="69"/>
      <c r="BY443" s="69"/>
      <c r="BZ443" s="69"/>
      <c r="CA443" s="69"/>
      <c r="CB443" s="69"/>
    </row>
    <row r="444" ht="15.75" customHeight="1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18"/>
      <c r="AM444" s="18"/>
      <c r="AN444" s="19"/>
      <c r="AO444" s="70"/>
      <c r="AP444" s="21"/>
      <c r="AQ444" s="69"/>
      <c r="AR444" s="69"/>
      <c r="AS444" s="69"/>
      <c r="AT444" s="18"/>
      <c r="AU444" s="18"/>
      <c r="AV444" s="69"/>
      <c r="AW444" s="69"/>
      <c r="AX444" s="69"/>
      <c r="AY444" s="24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  <c r="BU444" s="69"/>
      <c r="BV444" s="69"/>
      <c r="BW444" s="69"/>
      <c r="BX444" s="69"/>
      <c r="BY444" s="69"/>
      <c r="BZ444" s="69"/>
      <c r="CA444" s="69"/>
      <c r="CB444" s="69"/>
    </row>
    <row r="445" ht="15.75" customHeight="1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18"/>
      <c r="AM445" s="18"/>
      <c r="AN445" s="19"/>
      <c r="AO445" s="70"/>
      <c r="AP445" s="21"/>
      <c r="AQ445" s="69"/>
      <c r="AR445" s="69"/>
      <c r="AS445" s="69"/>
      <c r="AT445" s="18"/>
      <c r="AU445" s="18"/>
      <c r="AV445" s="69"/>
      <c r="AW445" s="69"/>
      <c r="AX445" s="69"/>
      <c r="AY445" s="24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  <c r="BV445" s="69"/>
      <c r="BW445" s="69"/>
      <c r="BX445" s="69"/>
      <c r="BY445" s="69"/>
      <c r="BZ445" s="69"/>
      <c r="CA445" s="69"/>
      <c r="CB445" s="69"/>
    </row>
    <row r="446" ht="15.75" customHeight="1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18"/>
      <c r="AM446" s="18"/>
      <c r="AN446" s="19"/>
      <c r="AO446" s="70"/>
      <c r="AP446" s="21"/>
      <c r="AQ446" s="69"/>
      <c r="AR446" s="69"/>
      <c r="AS446" s="69"/>
      <c r="AT446" s="18"/>
      <c r="AU446" s="18"/>
      <c r="AV446" s="69"/>
      <c r="AW446" s="69"/>
      <c r="AX446" s="69"/>
      <c r="AY446" s="24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  <c r="BU446" s="69"/>
      <c r="BV446" s="69"/>
      <c r="BW446" s="69"/>
      <c r="BX446" s="69"/>
      <c r="BY446" s="69"/>
      <c r="BZ446" s="69"/>
      <c r="CA446" s="69"/>
      <c r="CB446" s="69"/>
    </row>
    <row r="447" ht="15.75" customHeight="1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18"/>
      <c r="AM447" s="18"/>
      <c r="AN447" s="19"/>
      <c r="AO447" s="70"/>
      <c r="AP447" s="21"/>
      <c r="AQ447" s="69"/>
      <c r="AR447" s="69"/>
      <c r="AS447" s="69"/>
      <c r="AT447" s="18"/>
      <c r="AU447" s="18"/>
      <c r="AV447" s="69"/>
      <c r="AW447" s="69"/>
      <c r="AX447" s="69"/>
      <c r="AY447" s="24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  <c r="BU447" s="69"/>
      <c r="BV447" s="69"/>
      <c r="BW447" s="69"/>
      <c r="BX447" s="69"/>
      <c r="BY447" s="69"/>
      <c r="BZ447" s="69"/>
      <c r="CA447" s="69"/>
      <c r="CB447" s="69"/>
    </row>
    <row r="448" ht="15.75" customHeight="1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18"/>
      <c r="AM448" s="18"/>
      <c r="AN448" s="19"/>
      <c r="AO448" s="70"/>
      <c r="AP448" s="21"/>
      <c r="AQ448" s="69"/>
      <c r="AR448" s="69"/>
      <c r="AS448" s="69"/>
      <c r="AT448" s="18"/>
      <c r="AU448" s="18"/>
      <c r="AV448" s="69"/>
      <c r="AW448" s="69"/>
      <c r="AX448" s="69"/>
      <c r="AY448" s="24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  <c r="BU448" s="69"/>
      <c r="BV448" s="69"/>
      <c r="BW448" s="69"/>
      <c r="BX448" s="69"/>
      <c r="BY448" s="69"/>
      <c r="BZ448" s="69"/>
      <c r="CA448" s="69"/>
      <c r="CB448" s="69"/>
    </row>
    <row r="449" ht="15.75" customHeight="1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18"/>
      <c r="AM449" s="18"/>
      <c r="AN449" s="19"/>
      <c r="AO449" s="70"/>
      <c r="AP449" s="21"/>
      <c r="AQ449" s="69"/>
      <c r="AR449" s="69"/>
      <c r="AS449" s="69"/>
      <c r="AT449" s="18"/>
      <c r="AU449" s="18"/>
      <c r="AV449" s="69"/>
      <c r="AW449" s="69"/>
      <c r="AX449" s="69"/>
      <c r="AY449" s="24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  <c r="BU449" s="69"/>
      <c r="BV449" s="69"/>
      <c r="BW449" s="69"/>
      <c r="BX449" s="69"/>
      <c r="BY449" s="69"/>
      <c r="BZ449" s="69"/>
      <c r="CA449" s="69"/>
      <c r="CB449" s="69"/>
    </row>
    <row r="450" ht="15.75" customHeight="1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18"/>
      <c r="AM450" s="18"/>
      <c r="AN450" s="19"/>
      <c r="AO450" s="70"/>
      <c r="AP450" s="21"/>
      <c r="AQ450" s="69"/>
      <c r="AR450" s="69"/>
      <c r="AS450" s="69"/>
      <c r="AT450" s="18"/>
      <c r="AU450" s="18"/>
      <c r="AV450" s="69"/>
      <c r="AW450" s="69"/>
      <c r="AX450" s="69"/>
      <c r="AY450" s="24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  <c r="BU450" s="69"/>
      <c r="BV450" s="69"/>
      <c r="BW450" s="69"/>
      <c r="BX450" s="69"/>
      <c r="BY450" s="69"/>
      <c r="BZ450" s="69"/>
      <c r="CA450" s="69"/>
      <c r="CB450" s="69"/>
    </row>
    <row r="451" ht="15.75" customHeight="1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18"/>
      <c r="AM451" s="18"/>
      <c r="AN451" s="19"/>
      <c r="AO451" s="70"/>
      <c r="AP451" s="21"/>
      <c r="AQ451" s="69"/>
      <c r="AR451" s="69"/>
      <c r="AS451" s="69"/>
      <c r="AT451" s="18"/>
      <c r="AU451" s="18"/>
      <c r="AV451" s="69"/>
      <c r="AW451" s="69"/>
      <c r="AX451" s="69"/>
      <c r="AY451" s="24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  <c r="BU451" s="69"/>
      <c r="BV451" s="69"/>
      <c r="BW451" s="69"/>
      <c r="BX451" s="69"/>
      <c r="BY451" s="69"/>
      <c r="BZ451" s="69"/>
      <c r="CA451" s="69"/>
      <c r="CB451" s="69"/>
    </row>
    <row r="452" ht="15.75" customHeight="1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18"/>
      <c r="AM452" s="18"/>
      <c r="AN452" s="19"/>
      <c r="AO452" s="70"/>
      <c r="AP452" s="21"/>
      <c r="AQ452" s="69"/>
      <c r="AR452" s="69"/>
      <c r="AS452" s="69"/>
      <c r="AT452" s="18"/>
      <c r="AU452" s="18"/>
      <c r="AV452" s="69"/>
      <c r="AW452" s="69"/>
      <c r="AX452" s="69"/>
      <c r="AY452" s="24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  <c r="BU452" s="69"/>
      <c r="BV452" s="69"/>
      <c r="BW452" s="69"/>
      <c r="BX452" s="69"/>
      <c r="BY452" s="69"/>
      <c r="BZ452" s="69"/>
      <c r="CA452" s="69"/>
      <c r="CB452" s="69"/>
    </row>
    <row r="453" ht="15.75" customHeight="1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18"/>
      <c r="AM453" s="18"/>
      <c r="AN453" s="19"/>
      <c r="AO453" s="70"/>
      <c r="AP453" s="21"/>
      <c r="AQ453" s="69"/>
      <c r="AR453" s="69"/>
      <c r="AS453" s="69"/>
      <c r="AT453" s="18"/>
      <c r="AU453" s="18"/>
      <c r="AV453" s="69"/>
      <c r="AW453" s="69"/>
      <c r="AX453" s="69"/>
      <c r="AY453" s="24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  <c r="BU453" s="69"/>
      <c r="BV453" s="69"/>
      <c r="BW453" s="69"/>
      <c r="BX453" s="69"/>
      <c r="BY453" s="69"/>
      <c r="BZ453" s="69"/>
      <c r="CA453" s="69"/>
      <c r="CB453" s="69"/>
    </row>
    <row r="454" ht="15.75" customHeight="1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18"/>
      <c r="AM454" s="18"/>
      <c r="AN454" s="19"/>
      <c r="AO454" s="70"/>
      <c r="AP454" s="21"/>
      <c r="AQ454" s="69"/>
      <c r="AR454" s="69"/>
      <c r="AS454" s="69"/>
      <c r="AT454" s="18"/>
      <c r="AU454" s="18"/>
      <c r="AV454" s="69"/>
      <c r="AW454" s="69"/>
      <c r="AX454" s="69"/>
      <c r="AY454" s="24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  <c r="BU454" s="69"/>
      <c r="BV454" s="69"/>
      <c r="BW454" s="69"/>
      <c r="BX454" s="69"/>
      <c r="BY454" s="69"/>
      <c r="BZ454" s="69"/>
      <c r="CA454" s="69"/>
      <c r="CB454" s="69"/>
    </row>
    <row r="455" ht="15.75" customHeight="1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18"/>
      <c r="AM455" s="18"/>
      <c r="AN455" s="19"/>
      <c r="AO455" s="70"/>
      <c r="AP455" s="21"/>
      <c r="AQ455" s="69"/>
      <c r="AR455" s="69"/>
      <c r="AS455" s="69"/>
      <c r="AT455" s="18"/>
      <c r="AU455" s="18"/>
      <c r="AV455" s="69"/>
      <c r="AW455" s="69"/>
      <c r="AX455" s="69"/>
      <c r="AY455" s="24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  <c r="BU455" s="69"/>
      <c r="BV455" s="69"/>
      <c r="BW455" s="69"/>
      <c r="BX455" s="69"/>
      <c r="BY455" s="69"/>
      <c r="BZ455" s="69"/>
      <c r="CA455" s="69"/>
      <c r="CB455" s="69"/>
    </row>
    <row r="456" ht="15.75" customHeight="1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18"/>
      <c r="AM456" s="18"/>
      <c r="AN456" s="19"/>
      <c r="AO456" s="70"/>
      <c r="AP456" s="21"/>
      <c r="AQ456" s="69"/>
      <c r="AR456" s="69"/>
      <c r="AS456" s="69"/>
      <c r="AT456" s="18"/>
      <c r="AU456" s="18"/>
      <c r="AV456" s="69"/>
      <c r="AW456" s="69"/>
      <c r="AX456" s="69"/>
      <c r="AY456" s="24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  <c r="BU456" s="69"/>
      <c r="BV456" s="69"/>
      <c r="BW456" s="69"/>
      <c r="BX456" s="69"/>
      <c r="BY456" s="69"/>
      <c r="BZ456" s="69"/>
      <c r="CA456" s="69"/>
      <c r="CB456" s="69"/>
    </row>
    <row r="457" ht="15.75" customHeight="1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18"/>
      <c r="AM457" s="18"/>
      <c r="AN457" s="19"/>
      <c r="AO457" s="70"/>
      <c r="AP457" s="21"/>
      <c r="AQ457" s="69"/>
      <c r="AR457" s="69"/>
      <c r="AS457" s="69"/>
      <c r="AT457" s="18"/>
      <c r="AU457" s="18"/>
      <c r="AV457" s="69"/>
      <c r="AW457" s="69"/>
      <c r="AX457" s="69"/>
      <c r="AY457" s="24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  <c r="BU457" s="69"/>
      <c r="BV457" s="69"/>
      <c r="BW457" s="69"/>
      <c r="BX457" s="69"/>
      <c r="BY457" s="69"/>
      <c r="BZ457" s="69"/>
      <c r="CA457" s="69"/>
      <c r="CB457" s="69"/>
    </row>
    <row r="458" ht="15.75" customHeight="1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18"/>
      <c r="AM458" s="18"/>
      <c r="AN458" s="19"/>
      <c r="AO458" s="70"/>
      <c r="AP458" s="21"/>
      <c r="AQ458" s="69"/>
      <c r="AR458" s="69"/>
      <c r="AS458" s="69"/>
      <c r="AT458" s="18"/>
      <c r="AU458" s="18"/>
      <c r="AV458" s="69"/>
      <c r="AW458" s="69"/>
      <c r="AX458" s="69"/>
      <c r="AY458" s="24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  <c r="BU458" s="69"/>
      <c r="BV458" s="69"/>
      <c r="BW458" s="69"/>
      <c r="BX458" s="69"/>
      <c r="BY458" s="69"/>
      <c r="BZ458" s="69"/>
      <c r="CA458" s="69"/>
      <c r="CB458" s="69"/>
    </row>
    <row r="459" ht="15.75" customHeight="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18"/>
      <c r="AM459" s="18"/>
      <c r="AN459" s="19"/>
      <c r="AO459" s="70"/>
      <c r="AP459" s="21"/>
      <c r="AQ459" s="69"/>
      <c r="AR459" s="69"/>
      <c r="AS459" s="69"/>
      <c r="AT459" s="18"/>
      <c r="AU459" s="18"/>
      <c r="AV459" s="69"/>
      <c r="AW459" s="69"/>
      <c r="AX459" s="69"/>
      <c r="AY459" s="24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  <c r="BU459" s="69"/>
      <c r="BV459" s="69"/>
      <c r="BW459" s="69"/>
      <c r="BX459" s="69"/>
      <c r="BY459" s="69"/>
      <c r="BZ459" s="69"/>
      <c r="CA459" s="69"/>
      <c r="CB459" s="69"/>
    </row>
    <row r="460" ht="15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18"/>
      <c r="AM460" s="18"/>
      <c r="AN460" s="19"/>
      <c r="AO460" s="70"/>
      <c r="AP460" s="21"/>
      <c r="AQ460" s="69"/>
      <c r="AR460" s="69"/>
      <c r="AS460" s="69"/>
      <c r="AT460" s="18"/>
      <c r="AU460" s="18"/>
      <c r="AV460" s="69"/>
      <c r="AW460" s="69"/>
      <c r="AX460" s="69"/>
      <c r="AY460" s="24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  <c r="BU460" s="69"/>
      <c r="BV460" s="69"/>
      <c r="BW460" s="69"/>
      <c r="BX460" s="69"/>
      <c r="BY460" s="69"/>
      <c r="BZ460" s="69"/>
      <c r="CA460" s="69"/>
      <c r="CB460" s="69"/>
    </row>
    <row r="461" ht="15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18"/>
      <c r="AM461" s="18"/>
      <c r="AN461" s="19"/>
      <c r="AO461" s="70"/>
      <c r="AP461" s="21"/>
      <c r="AQ461" s="69"/>
      <c r="AR461" s="69"/>
      <c r="AS461" s="69"/>
      <c r="AT461" s="18"/>
      <c r="AU461" s="18"/>
      <c r="AV461" s="69"/>
      <c r="AW461" s="69"/>
      <c r="AX461" s="69"/>
      <c r="AY461" s="24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  <c r="BU461" s="69"/>
      <c r="BV461" s="69"/>
      <c r="BW461" s="69"/>
      <c r="BX461" s="69"/>
      <c r="BY461" s="69"/>
      <c r="BZ461" s="69"/>
      <c r="CA461" s="69"/>
      <c r="CB461" s="69"/>
    </row>
    <row r="462" ht="15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18"/>
      <c r="AM462" s="18"/>
      <c r="AN462" s="19"/>
      <c r="AO462" s="70"/>
      <c r="AP462" s="21"/>
      <c r="AQ462" s="69"/>
      <c r="AR462" s="69"/>
      <c r="AS462" s="69"/>
      <c r="AT462" s="18"/>
      <c r="AU462" s="18"/>
      <c r="AV462" s="69"/>
      <c r="AW462" s="69"/>
      <c r="AX462" s="69"/>
      <c r="AY462" s="24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  <c r="BU462" s="69"/>
      <c r="BV462" s="69"/>
      <c r="BW462" s="69"/>
      <c r="BX462" s="69"/>
      <c r="BY462" s="69"/>
      <c r="BZ462" s="69"/>
      <c r="CA462" s="69"/>
      <c r="CB462" s="69"/>
    </row>
    <row r="463" ht="15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18"/>
      <c r="AM463" s="18"/>
      <c r="AN463" s="19"/>
      <c r="AO463" s="70"/>
      <c r="AP463" s="21"/>
      <c r="AQ463" s="69"/>
      <c r="AR463" s="69"/>
      <c r="AS463" s="69"/>
      <c r="AT463" s="18"/>
      <c r="AU463" s="18"/>
      <c r="AV463" s="69"/>
      <c r="AW463" s="69"/>
      <c r="AX463" s="69"/>
      <c r="AY463" s="24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  <c r="BU463" s="69"/>
      <c r="BV463" s="69"/>
      <c r="BW463" s="69"/>
      <c r="BX463" s="69"/>
      <c r="BY463" s="69"/>
      <c r="BZ463" s="69"/>
      <c r="CA463" s="69"/>
      <c r="CB463" s="69"/>
    </row>
    <row r="464" ht="15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18"/>
      <c r="AM464" s="18"/>
      <c r="AN464" s="19"/>
      <c r="AO464" s="70"/>
      <c r="AP464" s="21"/>
      <c r="AQ464" s="69"/>
      <c r="AR464" s="69"/>
      <c r="AS464" s="69"/>
      <c r="AT464" s="18"/>
      <c r="AU464" s="18"/>
      <c r="AV464" s="69"/>
      <c r="AW464" s="69"/>
      <c r="AX464" s="69"/>
      <c r="AY464" s="24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  <c r="BU464" s="69"/>
      <c r="BV464" s="69"/>
      <c r="BW464" s="69"/>
      <c r="BX464" s="69"/>
      <c r="BY464" s="69"/>
      <c r="BZ464" s="69"/>
      <c r="CA464" s="69"/>
      <c r="CB464" s="69"/>
    </row>
    <row r="465" ht="15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18"/>
      <c r="AM465" s="18"/>
      <c r="AN465" s="19"/>
      <c r="AO465" s="70"/>
      <c r="AP465" s="21"/>
      <c r="AQ465" s="69"/>
      <c r="AR465" s="69"/>
      <c r="AS465" s="69"/>
      <c r="AT465" s="18"/>
      <c r="AU465" s="18"/>
      <c r="AV465" s="69"/>
      <c r="AW465" s="69"/>
      <c r="AX465" s="69"/>
      <c r="AY465" s="24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  <c r="BU465" s="69"/>
      <c r="BV465" s="69"/>
      <c r="BW465" s="69"/>
      <c r="BX465" s="69"/>
      <c r="BY465" s="69"/>
      <c r="BZ465" s="69"/>
      <c r="CA465" s="69"/>
      <c r="CB465" s="69"/>
    </row>
    <row r="466" ht="15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18"/>
      <c r="AM466" s="18"/>
      <c r="AN466" s="19"/>
      <c r="AO466" s="70"/>
      <c r="AP466" s="21"/>
      <c r="AQ466" s="69"/>
      <c r="AR466" s="69"/>
      <c r="AS466" s="69"/>
      <c r="AT466" s="18"/>
      <c r="AU466" s="18"/>
      <c r="AV466" s="69"/>
      <c r="AW466" s="69"/>
      <c r="AX466" s="69"/>
      <c r="AY466" s="24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  <c r="BU466" s="69"/>
      <c r="BV466" s="69"/>
      <c r="BW466" s="69"/>
      <c r="BX466" s="69"/>
      <c r="BY466" s="69"/>
      <c r="BZ466" s="69"/>
      <c r="CA466" s="69"/>
      <c r="CB466" s="69"/>
    </row>
    <row r="467" ht="15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18"/>
      <c r="AM467" s="18"/>
      <c r="AN467" s="19"/>
      <c r="AO467" s="70"/>
      <c r="AP467" s="21"/>
      <c r="AQ467" s="69"/>
      <c r="AR467" s="69"/>
      <c r="AS467" s="69"/>
      <c r="AT467" s="18"/>
      <c r="AU467" s="18"/>
      <c r="AV467" s="69"/>
      <c r="AW467" s="69"/>
      <c r="AX467" s="69"/>
      <c r="AY467" s="24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  <c r="BU467" s="69"/>
      <c r="BV467" s="69"/>
      <c r="BW467" s="69"/>
      <c r="BX467" s="69"/>
      <c r="BY467" s="69"/>
      <c r="BZ467" s="69"/>
      <c r="CA467" s="69"/>
      <c r="CB467" s="69"/>
    </row>
    <row r="468" ht="15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18"/>
      <c r="AM468" s="18"/>
      <c r="AN468" s="19"/>
      <c r="AO468" s="70"/>
      <c r="AP468" s="21"/>
      <c r="AQ468" s="69"/>
      <c r="AR468" s="69"/>
      <c r="AS468" s="69"/>
      <c r="AT468" s="18"/>
      <c r="AU468" s="18"/>
      <c r="AV468" s="69"/>
      <c r="AW468" s="69"/>
      <c r="AX468" s="69"/>
      <c r="AY468" s="24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  <c r="BU468" s="69"/>
      <c r="BV468" s="69"/>
      <c r="BW468" s="69"/>
      <c r="BX468" s="69"/>
      <c r="BY468" s="69"/>
      <c r="BZ468" s="69"/>
      <c r="CA468" s="69"/>
      <c r="CB468" s="69"/>
    </row>
    <row r="469" ht="15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18"/>
      <c r="AM469" s="18"/>
      <c r="AN469" s="19"/>
      <c r="AO469" s="70"/>
      <c r="AP469" s="21"/>
      <c r="AQ469" s="69"/>
      <c r="AR469" s="69"/>
      <c r="AS469" s="69"/>
      <c r="AT469" s="18"/>
      <c r="AU469" s="18"/>
      <c r="AV469" s="69"/>
      <c r="AW469" s="69"/>
      <c r="AX469" s="69"/>
      <c r="AY469" s="24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  <c r="BU469" s="69"/>
      <c r="BV469" s="69"/>
      <c r="BW469" s="69"/>
      <c r="BX469" s="69"/>
      <c r="BY469" s="69"/>
      <c r="BZ469" s="69"/>
      <c r="CA469" s="69"/>
      <c r="CB469" s="69"/>
    </row>
    <row r="470" ht="15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18"/>
      <c r="AM470" s="18"/>
      <c r="AN470" s="19"/>
      <c r="AO470" s="70"/>
      <c r="AP470" s="21"/>
      <c r="AQ470" s="69"/>
      <c r="AR470" s="69"/>
      <c r="AS470" s="69"/>
      <c r="AT470" s="18"/>
      <c r="AU470" s="18"/>
      <c r="AV470" s="69"/>
      <c r="AW470" s="69"/>
      <c r="AX470" s="69"/>
      <c r="AY470" s="24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  <c r="BU470" s="69"/>
      <c r="BV470" s="69"/>
      <c r="BW470" s="69"/>
      <c r="BX470" s="69"/>
      <c r="BY470" s="69"/>
      <c r="BZ470" s="69"/>
      <c r="CA470" s="69"/>
      <c r="CB470" s="69"/>
    </row>
    <row r="471" ht="15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18"/>
      <c r="AM471" s="18"/>
      <c r="AN471" s="19"/>
      <c r="AO471" s="70"/>
      <c r="AP471" s="21"/>
      <c r="AQ471" s="69"/>
      <c r="AR471" s="69"/>
      <c r="AS471" s="69"/>
      <c r="AT471" s="18"/>
      <c r="AU471" s="18"/>
      <c r="AV471" s="69"/>
      <c r="AW471" s="69"/>
      <c r="AX471" s="69"/>
      <c r="AY471" s="24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  <c r="BU471" s="69"/>
      <c r="BV471" s="69"/>
      <c r="BW471" s="69"/>
      <c r="BX471" s="69"/>
      <c r="BY471" s="69"/>
      <c r="BZ471" s="69"/>
      <c r="CA471" s="69"/>
      <c r="CB471" s="69"/>
    </row>
    <row r="472" ht="15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18"/>
      <c r="AM472" s="18"/>
      <c r="AN472" s="19"/>
      <c r="AO472" s="70"/>
      <c r="AP472" s="21"/>
      <c r="AQ472" s="69"/>
      <c r="AR472" s="69"/>
      <c r="AS472" s="69"/>
      <c r="AT472" s="18"/>
      <c r="AU472" s="18"/>
      <c r="AV472" s="69"/>
      <c r="AW472" s="69"/>
      <c r="AX472" s="69"/>
      <c r="AY472" s="24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  <c r="BU472" s="69"/>
      <c r="BV472" s="69"/>
      <c r="BW472" s="69"/>
      <c r="BX472" s="69"/>
      <c r="BY472" s="69"/>
      <c r="BZ472" s="69"/>
      <c r="CA472" s="69"/>
      <c r="CB472" s="69"/>
    </row>
    <row r="473" ht="15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18"/>
      <c r="AM473" s="18"/>
      <c r="AN473" s="19"/>
      <c r="AO473" s="70"/>
      <c r="AP473" s="21"/>
      <c r="AQ473" s="69"/>
      <c r="AR473" s="69"/>
      <c r="AS473" s="69"/>
      <c r="AT473" s="18"/>
      <c r="AU473" s="18"/>
      <c r="AV473" s="69"/>
      <c r="AW473" s="69"/>
      <c r="AX473" s="69"/>
      <c r="AY473" s="24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  <c r="BU473" s="69"/>
      <c r="BV473" s="69"/>
      <c r="BW473" s="69"/>
      <c r="BX473" s="69"/>
      <c r="BY473" s="69"/>
      <c r="BZ473" s="69"/>
      <c r="CA473" s="69"/>
      <c r="CB473" s="69"/>
    </row>
    <row r="474" ht="15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18"/>
      <c r="AM474" s="18"/>
      <c r="AN474" s="19"/>
      <c r="AO474" s="70"/>
      <c r="AP474" s="21"/>
      <c r="AQ474" s="69"/>
      <c r="AR474" s="69"/>
      <c r="AS474" s="69"/>
      <c r="AT474" s="18"/>
      <c r="AU474" s="18"/>
      <c r="AV474" s="69"/>
      <c r="AW474" s="69"/>
      <c r="AX474" s="69"/>
      <c r="AY474" s="24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  <c r="BT474" s="69"/>
      <c r="BU474" s="69"/>
      <c r="BV474" s="69"/>
      <c r="BW474" s="69"/>
      <c r="BX474" s="69"/>
      <c r="BY474" s="69"/>
      <c r="BZ474" s="69"/>
      <c r="CA474" s="69"/>
      <c r="CB474" s="69"/>
    </row>
    <row r="475" ht="15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18"/>
      <c r="AM475" s="18"/>
      <c r="AN475" s="19"/>
      <c r="AO475" s="70"/>
      <c r="AP475" s="21"/>
      <c r="AQ475" s="69"/>
      <c r="AR475" s="69"/>
      <c r="AS475" s="69"/>
      <c r="AT475" s="18"/>
      <c r="AU475" s="18"/>
      <c r="AV475" s="69"/>
      <c r="AW475" s="69"/>
      <c r="AX475" s="69"/>
      <c r="AY475" s="24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  <c r="BT475" s="69"/>
      <c r="BU475" s="69"/>
      <c r="BV475" s="69"/>
      <c r="BW475" s="69"/>
      <c r="BX475" s="69"/>
      <c r="BY475" s="69"/>
      <c r="BZ475" s="69"/>
      <c r="CA475" s="69"/>
      <c r="CB475" s="69"/>
    </row>
    <row r="476" ht="15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18"/>
      <c r="AM476" s="18"/>
      <c r="AN476" s="19"/>
      <c r="AO476" s="70"/>
      <c r="AP476" s="21"/>
      <c r="AQ476" s="69"/>
      <c r="AR476" s="69"/>
      <c r="AS476" s="69"/>
      <c r="AT476" s="18"/>
      <c r="AU476" s="18"/>
      <c r="AV476" s="69"/>
      <c r="AW476" s="69"/>
      <c r="AX476" s="69"/>
      <c r="AY476" s="24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  <c r="BT476" s="69"/>
      <c r="BU476" s="69"/>
      <c r="BV476" s="69"/>
      <c r="BW476" s="69"/>
      <c r="BX476" s="69"/>
      <c r="BY476" s="69"/>
      <c r="BZ476" s="69"/>
      <c r="CA476" s="69"/>
      <c r="CB476" s="69"/>
    </row>
    <row r="477" ht="15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18"/>
      <c r="AM477" s="18"/>
      <c r="AN477" s="19"/>
      <c r="AO477" s="70"/>
      <c r="AP477" s="21"/>
      <c r="AQ477" s="69"/>
      <c r="AR477" s="69"/>
      <c r="AS477" s="69"/>
      <c r="AT477" s="18"/>
      <c r="AU477" s="18"/>
      <c r="AV477" s="69"/>
      <c r="AW477" s="69"/>
      <c r="AX477" s="69"/>
      <c r="AY477" s="24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  <c r="BT477" s="69"/>
      <c r="BU477" s="69"/>
      <c r="BV477" s="69"/>
      <c r="BW477" s="69"/>
      <c r="BX477" s="69"/>
      <c r="BY477" s="69"/>
      <c r="BZ477" s="69"/>
      <c r="CA477" s="69"/>
      <c r="CB477" s="69"/>
    </row>
    <row r="478" ht="15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18"/>
      <c r="AM478" s="18"/>
      <c r="AN478" s="19"/>
      <c r="AO478" s="70"/>
      <c r="AP478" s="21"/>
      <c r="AQ478" s="69"/>
      <c r="AR478" s="69"/>
      <c r="AS478" s="69"/>
      <c r="AT478" s="18"/>
      <c r="AU478" s="18"/>
      <c r="AV478" s="69"/>
      <c r="AW478" s="69"/>
      <c r="AX478" s="69"/>
      <c r="AY478" s="24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  <c r="BT478" s="69"/>
      <c r="BU478" s="69"/>
      <c r="BV478" s="69"/>
      <c r="BW478" s="69"/>
      <c r="BX478" s="69"/>
      <c r="BY478" s="69"/>
      <c r="BZ478" s="69"/>
      <c r="CA478" s="69"/>
      <c r="CB478" s="69"/>
    </row>
    <row r="479" ht="15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18"/>
      <c r="AM479" s="18"/>
      <c r="AN479" s="19"/>
      <c r="AO479" s="70"/>
      <c r="AP479" s="21"/>
      <c r="AQ479" s="69"/>
      <c r="AR479" s="69"/>
      <c r="AS479" s="69"/>
      <c r="AT479" s="18"/>
      <c r="AU479" s="18"/>
      <c r="AV479" s="69"/>
      <c r="AW479" s="69"/>
      <c r="AX479" s="69"/>
      <c r="AY479" s="24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  <c r="BU479" s="69"/>
      <c r="BV479" s="69"/>
      <c r="BW479" s="69"/>
      <c r="BX479" s="69"/>
      <c r="BY479" s="69"/>
      <c r="BZ479" s="69"/>
      <c r="CA479" s="69"/>
      <c r="CB479" s="69"/>
    </row>
    <row r="480" ht="15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18"/>
      <c r="AM480" s="18"/>
      <c r="AN480" s="19"/>
      <c r="AO480" s="70"/>
      <c r="AP480" s="21"/>
      <c r="AQ480" s="69"/>
      <c r="AR480" s="69"/>
      <c r="AS480" s="69"/>
      <c r="AT480" s="18"/>
      <c r="AU480" s="18"/>
      <c r="AV480" s="69"/>
      <c r="AW480" s="69"/>
      <c r="AX480" s="69"/>
      <c r="AY480" s="24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  <c r="BT480" s="69"/>
      <c r="BU480" s="69"/>
      <c r="BV480" s="69"/>
      <c r="BW480" s="69"/>
      <c r="BX480" s="69"/>
      <c r="BY480" s="69"/>
      <c r="BZ480" s="69"/>
      <c r="CA480" s="69"/>
      <c r="CB480" s="69"/>
    </row>
    <row r="481" ht="15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18"/>
      <c r="AM481" s="18"/>
      <c r="AN481" s="19"/>
      <c r="AO481" s="70"/>
      <c r="AP481" s="21"/>
      <c r="AQ481" s="69"/>
      <c r="AR481" s="69"/>
      <c r="AS481" s="69"/>
      <c r="AT481" s="18"/>
      <c r="AU481" s="18"/>
      <c r="AV481" s="69"/>
      <c r="AW481" s="69"/>
      <c r="AX481" s="69"/>
      <c r="AY481" s="24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  <c r="BT481" s="69"/>
      <c r="BU481" s="69"/>
      <c r="BV481" s="69"/>
      <c r="BW481" s="69"/>
      <c r="BX481" s="69"/>
      <c r="BY481" s="69"/>
      <c r="BZ481" s="69"/>
      <c r="CA481" s="69"/>
      <c r="CB481" s="69"/>
    </row>
    <row r="482" ht="15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18"/>
      <c r="AM482" s="18"/>
      <c r="AN482" s="19"/>
      <c r="AO482" s="70"/>
      <c r="AP482" s="21"/>
      <c r="AQ482" s="69"/>
      <c r="AR482" s="69"/>
      <c r="AS482" s="69"/>
      <c r="AT482" s="18"/>
      <c r="AU482" s="18"/>
      <c r="AV482" s="69"/>
      <c r="AW482" s="69"/>
      <c r="AX482" s="69"/>
      <c r="AY482" s="24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  <c r="BT482" s="69"/>
      <c r="BU482" s="69"/>
      <c r="BV482" s="69"/>
      <c r="BW482" s="69"/>
      <c r="BX482" s="69"/>
      <c r="BY482" s="69"/>
      <c r="BZ482" s="69"/>
      <c r="CA482" s="69"/>
      <c r="CB482" s="69"/>
    </row>
    <row r="483" ht="15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18"/>
      <c r="AM483" s="18"/>
      <c r="AN483" s="19"/>
      <c r="AO483" s="70"/>
      <c r="AP483" s="21"/>
      <c r="AQ483" s="69"/>
      <c r="AR483" s="69"/>
      <c r="AS483" s="69"/>
      <c r="AT483" s="18"/>
      <c r="AU483" s="18"/>
      <c r="AV483" s="69"/>
      <c r="AW483" s="69"/>
      <c r="AX483" s="69"/>
      <c r="AY483" s="24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  <c r="BU483" s="69"/>
      <c r="BV483" s="69"/>
      <c r="BW483" s="69"/>
      <c r="BX483" s="69"/>
      <c r="BY483" s="69"/>
      <c r="BZ483" s="69"/>
      <c r="CA483" s="69"/>
      <c r="CB483" s="69"/>
    </row>
    <row r="484" ht="15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18"/>
      <c r="AM484" s="18"/>
      <c r="AN484" s="19"/>
      <c r="AO484" s="70"/>
      <c r="AP484" s="21"/>
      <c r="AQ484" s="69"/>
      <c r="AR484" s="69"/>
      <c r="AS484" s="69"/>
      <c r="AT484" s="18"/>
      <c r="AU484" s="18"/>
      <c r="AV484" s="69"/>
      <c r="AW484" s="69"/>
      <c r="AX484" s="69"/>
      <c r="AY484" s="24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  <c r="BT484" s="69"/>
      <c r="BU484" s="69"/>
      <c r="BV484" s="69"/>
      <c r="BW484" s="69"/>
      <c r="BX484" s="69"/>
      <c r="BY484" s="69"/>
      <c r="BZ484" s="69"/>
      <c r="CA484" s="69"/>
      <c r="CB484" s="69"/>
    </row>
    <row r="485" ht="15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18"/>
      <c r="AM485" s="18"/>
      <c r="AN485" s="19"/>
      <c r="AO485" s="70"/>
      <c r="AP485" s="21"/>
      <c r="AQ485" s="69"/>
      <c r="AR485" s="69"/>
      <c r="AS485" s="69"/>
      <c r="AT485" s="18"/>
      <c r="AU485" s="18"/>
      <c r="AV485" s="69"/>
      <c r="AW485" s="69"/>
      <c r="AX485" s="69"/>
      <c r="AY485" s="24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  <c r="BT485" s="69"/>
      <c r="BU485" s="69"/>
      <c r="BV485" s="69"/>
      <c r="BW485" s="69"/>
      <c r="BX485" s="69"/>
      <c r="BY485" s="69"/>
      <c r="BZ485" s="69"/>
      <c r="CA485" s="69"/>
      <c r="CB485" s="69"/>
    </row>
    <row r="486" ht="15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18"/>
      <c r="AM486" s="18"/>
      <c r="AN486" s="19"/>
      <c r="AO486" s="70"/>
      <c r="AP486" s="21"/>
      <c r="AQ486" s="69"/>
      <c r="AR486" s="69"/>
      <c r="AS486" s="69"/>
      <c r="AT486" s="18"/>
      <c r="AU486" s="18"/>
      <c r="AV486" s="69"/>
      <c r="AW486" s="69"/>
      <c r="AX486" s="69"/>
      <c r="AY486" s="24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  <c r="BT486" s="69"/>
      <c r="BU486" s="69"/>
      <c r="BV486" s="69"/>
      <c r="BW486" s="69"/>
      <c r="BX486" s="69"/>
      <c r="BY486" s="69"/>
      <c r="BZ486" s="69"/>
      <c r="CA486" s="69"/>
      <c r="CB486" s="69"/>
    </row>
    <row r="487" ht="15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18"/>
      <c r="AM487" s="18"/>
      <c r="AN487" s="19"/>
      <c r="AO487" s="70"/>
      <c r="AP487" s="21"/>
      <c r="AQ487" s="69"/>
      <c r="AR487" s="69"/>
      <c r="AS487" s="69"/>
      <c r="AT487" s="18"/>
      <c r="AU487" s="18"/>
      <c r="AV487" s="69"/>
      <c r="AW487" s="69"/>
      <c r="AX487" s="69"/>
      <c r="AY487" s="24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  <c r="BT487" s="69"/>
      <c r="BU487" s="69"/>
      <c r="BV487" s="69"/>
      <c r="BW487" s="69"/>
      <c r="BX487" s="69"/>
      <c r="BY487" s="69"/>
      <c r="BZ487" s="69"/>
      <c r="CA487" s="69"/>
      <c r="CB487" s="69"/>
    </row>
    <row r="488" ht="15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18"/>
      <c r="AM488" s="18"/>
      <c r="AN488" s="19"/>
      <c r="AO488" s="70"/>
      <c r="AP488" s="21"/>
      <c r="AQ488" s="69"/>
      <c r="AR488" s="69"/>
      <c r="AS488" s="69"/>
      <c r="AT488" s="18"/>
      <c r="AU488" s="18"/>
      <c r="AV488" s="69"/>
      <c r="AW488" s="69"/>
      <c r="AX488" s="69"/>
      <c r="AY488" s="24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  <c r="BT488" s="69"/>
      <c r="BU488" s="69"/>
      <c r="BV488" s="69"/>
      <c r="BW488" s="69"/>
      <c r="BX488" s="69"/>
      <c r="BY488" s="69"/>
      <c r="BZ488" s="69"/>
      <c r="CA488" s="69"/>
      <c r="CB488" s="69"/>
    </row>
    <row r="489" ht="15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18"/>
      <c r="AM489" s="18"/>
      <c r="AN489" s="19"/>
      <c r="AO489" s="70"/>
      <c r="AP489" s="21"/>
      <c r="AQ489" s="69"/>
      <c r="AR489" s="69"/>
      <c r="AS489" s="69"/>
      <c r="AT489" s="18"/>
      <c r="AU489" s="18"/>
      <c r="AV489" s="69"/>
      <c r="AW489" s="69"/>
      <c r="AX489" s="69"/>
      <c r="AY489" s="24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9"/>
      <c r="BS489" s="69"/>
      <c r="BT489" s="69"/>
      <c r="BU489" s="69"/>
      <c r="BV489" s="69"/>
      <c r="BW489" s="69"/>
      <c r="BX489" s="69"/>
      <c r="BY489" s="69"/>
      <c r="BZ489" s="69"/>
      <c r="CA489" s="69"/>
      <c r="CB489" s="69"/>
    </row>
    <row r="490" ht="15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18"/>
      <c r="AM490" s="18"/>
      <c r="AN490" s="19"/>
      <c r="AO490" s="70"/>
      <c r="AP490" s="21"/>
      <c r="AQ490" s="69"/>
      <c r="AR490" s="69"/>
      <c r="AS490" s="69"/>
      <c r="AT490" s="18"/>
      <c r="AU490" s="18"/>
      <c r="AV490" s="69"/>
      <c r="AW490" s="69"/>
      <c r="AX490" s="69"/>
      <c r="AY490" s="24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  <c r="BU490" s="69"/>
      <c r="BV490" s="69"/>
      <c r="BW490" s="69"/>
      <c r="BX490" s="69"/>
      <c r="BY490" s="69"/>
      <c r="BZ490" s="69"/>
      <c r="CA490" s="69"/>
      <c r="CB490" s="69"/>
    </row>
    <row r="491" ht="15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18"/>
      <c r="AM491" s="18"/>
      <c r="AN491" s="19"/>
      <c r="AO491" s="70"/>
      <c r="AP491" s="21"/>
      <c r="AQ491" s="69"/>
      <c r="AR491" s="69"/>
      <c r="AS491" s="69"/>
      <c r="AT491" s="18"/>
      <c r="AU491" s="18"/>
      <c r="AV491" s="69"/>
      <c r="AW491" s="69"/>
      <c r="AX491" s="69"/>
      <c r="AY491" s="24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  <c r="BT491" s="69"/>
      <c r="BU491" s="69"/>
      <c r="BV491" s="69"/>
      <c r="BW491" s="69"/>
      <c r="BX491" s="69"/>
      <c r="BY491" s="69"/>
      <c r="BZ491" s="69"/>
      <c r="CA491" s="69"/>
      <c r="CB491" s="69"/>
    </row>
    <row r="492" ht="15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18"/>
      <c r="AM492" s="18"/>
      <c r="AN492" s="19"/>
      <c r="AO492" s="70"/>
      <c r="AP492" s="21"/>
      <c r="AQ492" s="69"/>
      <c r="AR492" s="69"/>
      <c r="AS492" s="69"/>
      <c r="AT492" s="18"/>
      <c r="AU492" s="18"/>
      <c r="AV492" s="69"/>
      <c r="AW492" s="69"/>
      <c r="AX492" s="69"/>
      <c r="AY492" s="24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  <c r="BT492" s="69"/>
      <c r="BU492" s="69"/>
      <c r="BV492" s="69"/>
      <c r="BW492" s="69"/>
      <c r="BX492" s="69"/>
      <c r="BY492" s="69"/>
      <c r="BZ492" s="69"/>
      <c r="CA492" s="69"/>
      <c r="CB492" s="69"/>
    </row>
    <row r="493" ht="15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18"/>
      <c r="AM493" s="18"/>
      <c r="AN493" s="19"/>
      <c r="AO493" s="70"/>
      <c r="AP493" s="21"/>
      <c r="AQ493" s="69"/>
      <c r="AR493" s="69"/>
      <c r="AS493" s="69"/>
      <c r="AT493" s="18"/>
      <c r="AU493" s="18"/>
      <c r="AV493" s="69"/>
      <c r="AW493" s="69"/>
      <c r="AX493" s="69"/>
      <c r="AY493" s="24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  <c r="BT493" s="69"/>
      <c r="BU493" s="69"/>
      <c r="BV493" s="69"/>
      <c r="BW493" s="69"/>
      <c r="BX493" s="69"/>
      <c r="BY493" s="69"/>
      <c r="BZ493" s="69"/>
      <c r="CA493" s="69"/>
      <c r="CB493" s="69"/>
    </row>
    <row r="494" ht="15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18"/>
      <c r="AM494" s="18"/>
      <c r="AN494" s="19"/>
      <c r="AO494" s="70"/>
      <c r="AP494" s="21"/>
      <c r="AQ494" s="69"/>
      <c r="AR494" s="69"/>
      <c r="AS494" s="69"/>
      <c r="AT494" s="18"/>
      <c r="AU494" s="18"/>
      <c r="AV494" s="69"/>
      <c r="AW494" s="69"/>
      <c r="AX494" s="69"/>
      <c r="AY494" s="24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  <c r="BT494" s="69"/>
      <c r="BU494" s="69"/>
      <c r="BV494" s="69"/>
      <c r="BW494" s="69"/>
      <c r="BX494" s="69"/>
      <c r="BY494" s="69"/>
      <c r="BZ494" s="69"/>
      <c r="CA494" s="69"/>
      <c r="CB494" s="69"/>
    </row>
    <row r="495" ht="15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18"/>
      <c r="AM495" s="18"/>
      <c r="AN495" s="19"/>
      <c r="AO495" s="70"/>
      <c r="AP495" s="21"/>
      <c r="AQ495" s="69"/>
      <c r="AR495" s="69"/>
      <c r="AS495" s="69"/>
      <c r="AT495" s="18"/>
      <c r="AU495" s="18"/>
      <c r="AV495" s="69"/>
      <c r="AW495" s="69"/>
      <c r="AX495" s="69"/>
      <c r="AY495" s="24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  <c r="BT495" s="69"/>
      <c r="BU495" s="69"/>
      <c r="BV495" s="69"/>
      <c r="BW495" s="69"/>
      <c r="BX495" s="69"/>
      <c r="BY495" s="69"/>
      <c r="BZ495" s="69"/>
      <c r="CA495" s="69"/>
      <c r="CB495" s="69"/>
    </row>
    <row r="496" ht="15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18"/>
      <c r="AM496" s="18"/>
      <c r="AN496" s="19"/>
      <c r="AO496" s="70"/>
      <c r="AP496" s="21"/>
      <c r="AQ496" s="69"/>
      <c r="AR496" s="69"/>
      <c r="AS496" s="69"/>
      <c r="AT496" s="18"/>
      <c r="AU496" s="18"/>
      <c r="AV496" s="69"/>
      <c r="AW496" s="69"/>
      <c r="AX496" s="69"/>
      <c r="AY496" s="24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  <c r="BT496" s="69"/>
      <c r="BU496" s="69"/>
      <c r="BV496" s="69"/>
      <c r="BW496" s="69"/>
      <c r="BX496" s="69"/>
      <c r="BY496" s="69"/>
      <c r="BZ496" s="69"/>
      <c r="CA496" s="69"/>
      <c r="CB496" s="69"/>
    </row>
    <row r="497" ht="15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18"/>
      <c r="AM497" s="18"/>
      <c r="AN497" s="19"/>
      <c r="AO497" s="70"/>
      <c r="AP497" s="21"/>
      <c r="AQ497" s="69"/>
      <c r="AR497" s="69"/>
      <c r="AS497" s="69"/>
      <c r="AT497" s="18"/>
      <c r="AU497" s="18"/>
      <c r="AV497" s="69"/>
      <c r="AW497" s="69"/>
      <c r="AX497" s="69"/>
      <c r="AY497" s="24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  <c r="BU497" s="69"/>
      <c r="BV497" s="69"/>
      <c r="BW497" s="69"/>
      <c r="BX497" s="69"/>
      <c r="BY497" s="69"/>
      <c r="BZ497" s="69"/>
      <c r="CA497" s="69"/>
      <c r="CB497" s="69"/>
    </row>
    <row r="498" ht="15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/>
      <c r="AL498" s="18"/>
      <c r="AM498" s="18"/>
      <c r="AN498" s="19"/>
      <c r="AO498" s="70"/>
      <c r="AP498" s="21"/>
      <c r="AQ498" s="69"/>
      <c r="AR498" s="69"/>
      <c r="AS498" s="69"/>
      <c r="AT498" s="18"/>
      <c r="AU498" s="18"/>
      <c r="AV498" s="69"/>
      <c r="AW498" s="69"/>
      <c r="AX498" s="69"/>
      <c r="AY498" s="24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  <c r="BT498" s="69"/>
      <c r="BU498" s="69"/>
      <c r="BV498" s="69"/>
      <c r="BW498" s="69"/>
      <c r="BX498" s="69"/>
      <c r="BY498" s="69"/>
      <c r="BZ498" s="69"/>
      <c r="CA498" s="69"/>
      <c r="CB498" s="69"/>
    </row>
    <row r="499" ht="15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18"/>
      <c r="AM499" s="18"/>
      <c r="AN499" s="19"/>
      <c r="AO499" s="70"/>
      <c r="AP499" s="21"/>
      <c r="AQ499" s="69"/>
      <c r="AR499" s="69"/>
      <c r="AS499" s="69"/>
      <c r="AT499" s="18"/>
      <c r="AU499" s="18"/>
      <c r="AV499" s="69"/>
      <c r="AW499" s="69"/>
      <c r="AX499" s="69"/>
      <c r="AY499" s="24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  <c r="BQ499" s="69"/>
      <c r="BR499" s="69"/>
      <c r="BS499" s="69"/>
      <c r="BT499" s="69"/>
      <c r="BU499" s="69"/>
      <c r="BV499" s="69"/>
      <c r="BW499" s="69"/>
      <c r="BX499" s="69"/>
      <c r="BY499" s="69"/>
      <c r="BZ499" s="69"/>
      <c r="CA499" s="69"/>
      <c r="CB499" s="69"/>
    </row>
    <row r="500" ht="15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18"/>
      <c r="AM500" s="18"/>
      <c r="AN500" s="19"/>
      <c r="AO500" s="70"/>
      <c r="AP500" s="21"/>
      <c r="AQ500" s="69"/>
      <c r="AR500" s="69"/>
      <c r="AS500" s="69"/>
      <c r="AT500" s="18"/>
      <c r="AU500" s="18"/>
      <c r="AV500" s="69"/>
      <c r="AW500" s="69"/>
      <c r="AX500" s="69"/>
      <c r="AY500" s="24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  <c r="BT500" s="69"/>
      <c r="BU500" s="69"/>
      <c r="BV500" s="69"/>
      <c r="BW500" s="69"/>
      <c r="BX500" s="69"/>
      <c r="BY500" s="69"/>
      <c r="BZ500" s="69"/>
      <c r="CA500" s="69"/>
      <c r="CB500" s="69"/>
    </row>
    <row r="501" ht="15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18"/>
      <c r="AM501" s="18"/>
      <c r="AN501" s="19"/>
      <c r="AO501" s="70"/>
      <c r="AP501" s="21"/>
      <c r="AQ501" s="69"/>
      <c r="AR501" s="69"/>
      <c r="AS501" s="69"/>
      <c r="AT501" s="18"/>
      <c r="AU501" s="18"/>
      <c r="AV501" s="69"/>
      <c r="AW501" s="69"/>
      <c r="AX501" s="69"/>
      <c r="AY501" s="24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  <c r="BU501" s="69"/>
      <c r="BV501" s="69"/>
      <c r="BW501" s="69"/>
      <c r="BX501" s="69"/>
      <c r="BY501" s="69"/>
      <c r="BZ501" s="69"/>
      <c r="CA501" s="69"/>
      <c r="CB501" s="69"/>
    </row>
    <row r="502" ht="15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18"/>
      <c r="AM502" s="18"/>
      <c r="AN502" s="19"/>
      <c r="AO502" s="70"/>
      <c r="AP502" s="21"/>
      <c r="AQ502" s="69"/>
      <c r="AR502" s="69"/>
      <c r="AS502" s="69"/>
      <c r="AT502" s="18"/>
      <c r="AU502" s="18"/>
      <c r="AV502" s="69"/>
      <c r="AW502" s="69"/>
      <c r="AX502" s="69"/>
      <c r="AY502" s="24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9"/>
      <c r="BS502" s="69"/>
      <c r="BT502" s="69"/>
      <c r="BU502" s="69"/>
      <c r="BV502" s="69"/>
      <c r="BW502" s="69"/>
      <c r="BX502" s="69"/>
      <c r="BY502" s="69"/>
      <c r="BZ502" s="69"/>
      <c r="CA502" s="69"/>
      <c r="CB502" s="69"/>
    </row>
    <row r="503" ht="15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18"/>
      <c r="AM503" s="18"/>
      <c r="AN503" s="19"/>
      <c r="AO503" s="70"/>
      <c r="AP503" s="21"/>
      <c r="AQ503" s="69"/>
      <c r="AR503" s="69"/>
      <c r="AS503" s="69"/>
      <c r="AT503" s="18"/>
      <c r="AU503" s="18"/>
      <c r="AV503" s="69"/>
      <c r="AW503" s="69"/>
      <c r="AX503" s="69"/>
      <c r="AY503" s="24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  <c r="BU503" s="69"/>
      <c r="BV503" s="69"/>
      <c r="BW503" s="69"/>
      <c r="BX503" s="69"/>
      <c r="BY503" s="69"/>
      <c r="BZ503" s="69"/>
      <c r="CA503" s="69"/>
      <c r="CB503" s="69"/>
    </row>
    <row r="504" ht="15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18"/>
      <c r="AM504" s="18"/>
      <c r="AN504" s="19"/>
      <c r="AO504" s="70"/>
      <c r="AP504" s="21"/>
      <c r="AQ504" s="69"/>
      <c r="AR504" s="69"/>
      <c r="AS504" s="69"/>
      <c r="AT504" s="18"/>
      <c r="AU504" s="18"/>
      <c r="AV504" s="69"/>
      <c r="AW504" s="69"/>
      <c r="AX504" s="69"/>
      <c r="AY504" s="24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  <c r="BT504" s="69"/>
      <c r="BU504" s="69"/>
      <c r="BV504" s="69"/>
      <c r="BW504" s="69"/>
      <c r="BX504" s="69"/>
      <c r="BY504" s="69"/>
      <c r="BZ504" s="69"/>
      <c r="CA504" s="69"/>
      <c r="CB504" s="69"/>
    </row>
    <row r="505" ht="15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/>
      <c r="AL505" s="18"/>
      <c r="AM505" s="18"/>
      <c r="AN505" s="19"/>
      <c r="AO505" s="70"/>
      <c r="AP505" s="21"/>
      <c r="AQ505" s="69"/>
      <c r="AR505" s="69"/>
      <c r="AS505" s="69"/>
      <c r="AT505" s="18"/>
      <c r="AU505" s="18"/>
      <c r="AV505" s="69"/>
      <c r="AW505" s="69"/>
      <c r="AX505" s="69"/>
      <c r="AY505" s="24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  <c r="BQ505" s="69"/>
      <c r="BR505" s="69"/>
      <c r="BS505" s="69"/>
      <c r="BT505" s="69"/>
      <c r="BU505" s="69"/>
      <c r="BV505" s="69"/>
      <c r="BW505" s="69"/>
      <c r="BX505" s="69"/>
      <c r="BY505" s="69"/>
      <c r="BZ505" s="69"/>
      <c r="CA505" s="69"/>
      <c r="CB505" s="69"/>
    </row>
    <row r="506" ht="15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18"/>
      <c r="AM506" s="18"/>
      <c r="AN506" s="19"/>
      <c r="AO506" s="70"/>
      <c r="AP506" s="21"/>
      <c r="AQ506" s="69"/>
      <c r="AR506" s="69"/>
      <c r="AS506" s="69"/>
      <c r="AT506" s="18"/>
      <c r="AU506" s="18"/>
      <c r="AV506" s="69"/>
      <c r="AW506" s="69"/>
      <c r="AX506" s="69"/>
      <c r="AY506" s="24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9"/>
      <c r="BS506" s="69"/>
      <c r="BT506" s="69"/>
      <c r="BU506" s="69"/>
      <c r="BV506" s="69"/>
      <c r="BW506" s="69"/>
      <c r="BX506" s="69"/>
      <c r="BY506" s="69"/>
      <c r="BZ506" s="69"/>
      <c r="CA506" s="69"/>
      <c r="CB506" s="69"/>
    </row>
    <row r="507" ht="15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18"/>
      <c r="AM507" s="18"/>
      <c r="AN507" s="19"/>
      <c r="AO507" s="70"/>
      <c r="AP507" s="21"/>
      <c r="AQ507" s="69"/>
      <c r="AR507" s="69"/>
      <c r="AS507" s="69"/>
      <c r="AT507" s="18"/>
      <c r="AU507" s="18"/>
      <c r="AV507" s="69"/>
      <c r="AW507" s="69"/>
      <c r="AX507" s="69"/>
      <c r="AY507" s="24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  <c r="BT507" s="69"/>
      <c r="BU507" s="69"/>
      <c r="BV507" s="69"/>
      <c r="BW507" s="69"/>
      <c r="BX507" s="69"/>
      <c r="BY507" s="69"/>
      <c r="BZ507" s="69"/>
      <c r="CA507" s="69"/>
      <c r="CB507" s="69"/>
    </row>
    <row r="508" ht="15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18"/>
      <c r="AM508" s="18"/>
      <c r="AN508" s="19"/>
      <c r="AO508" s="70"/>
      <c r="AP508" s="21"/>
      <c r="AQ508" s="69"/>
      <c r="AR508" s="69"/>
      <c r="AS508" s="69"/>
      <c r="AT508" s="18"/>
      <c r="AU508" s="18"/>
      <c r="AV508" s="69"/>
      <c r="AW508" s="69"/>
      <c r="AX508" s="69"/>
      <c r="AY508" s="24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  <c r="BT508" s="69"/>
      <c r="BU508" s="69"/>
      <c r="BV508" s="69"/>
      <c r="BW508" s="69"/>
      <c r="BX508" s="69"/>
      <c r="BY508" s="69"/>
      <c r="BZ508" s="69"/>
      <c r="CA508" s="69"/>
      <c r="CB508" s="69"/>
    </row>
    <row r="509" ht="15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18"/>
      <c r="AM509" s="18"/>
      <c r="AN509" s="19"/>
      <c r="AO509" s="70"/>
      <c r="AP509" s="21"/>
      <c r="AQ509" s="69"/>
      <c r="AR509" s="69"/>
      <c r="AS509" s="69"/>
      <c r="AT509" s="18"/>
      <c r="AU509" s="18"/>
      <c r="AV509" s="69"/>
      <c r="AW509" s="69"/>
      <c r="AX509" s="69"/>
      <c r="AY509" s="24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  <c r="BQ509" s="69"/>
      <c r="BR509" s="69"/>
      <c r="BS509" s="69"/>
      <c r="BT509" s="69"/>
      <c r="BU509" s="69"/>
      <c r="BV509" s="69"/>
      <c r="BW509" s="69"/>
      <c r="BX509" s="69"/>
      <c r="BY509" s="69"/>
      <c r="BZ509" s="69"/>
      <c r="CA509" s="69"/>
      <c r="CB509" s="69"/>
    </row>
    <row r="510" ht="15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18"/>
      <c r="AM510" s="18"/>
      <c r="AN510" s="19"/>
      <c r="AO510" s="70"/>
      <c r="AP510" s="21"/>
      <c r="AQ510" s="69"/>
      <c r="AR510" s="69"/>
      <c r="AS510" s="69"/>
      <c r="AT510" s="18"/>
      <c r="AU510" s="18"/>
      <c r="AV510" s="69"/>
      <c r="AW510" s="69"/>
      <c r="AX510" s="69"/>
      <c r="AY510" s="24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  <c r="BU510" s="69"/>
      <c r="BV510" s="69"/>
      <c r="BW510" s="69"/>
      <c r="BX510" s="69"/>
      <c r="BY510" s="69"/>
      <c r="BZ510" s="69"/>
      <c r="CA510" s="69"/>
      <c r="CB510" s="69"/>
    </row>
    <row r="511" ht="15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18"/>
      <c r="AM511" s="18"/>
      <c r="AN511" s="19"/>
      <c r="AO511" s="70"/>
      <c r="AP511" s="21"/>
      <c r="AQ511" s="69"/>
      <c r="AR511" s="69"/>
      <c r="AS511" s="69"/>
      <c r="AT511" s="18"/>
      <c r="AU511" s="18"/>
      <c r="AV511" s="69"/>
      <c r="AW511" s="69"/>
      <c r="AX511" s="69"/>
      <c r="AY511" s="24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  <c r="BT511" s="69"/>
      <c r="BU511" s="69"/>
      <c r="BV511" s="69"/>
      <c r="BW511" s="69"/>
      <c r="BX511" s="69"/>
      <c r="BY511" s="69"/>
      <c r="BZ511" s="69"/>
      <c r="CA511" s="69"/>
      <c r="CB511" s="69"/>
    </row>
    <row r="512" ht="15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18"/>
      <c r="AM512" s="18"/>
      <c r="AN512" s="19"/>
      <c r="AO512" s="70"/>
      <c r="AP512" s="21"/>
      <c r="AQ512" s="69"/>
      <c r="AR512" s="69"/>
      <c r="AS512" s="69"/>
      <c r="AT512" s="18"/>
      <c r="AU512" s="18"/>
      <c r="AV512" s="69"/>
      <c r="AW512" s="69"/>
      <c r="AX512" s="69"/>
      <c r="AY512" s="24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  <c r="BT512" s="69"/>
      <c r="BU512" s="69"/>
      <c r="BV512" s="69"/>
      <c r="BW512" s="69"/>
      <c r="BX512" s="69"/>
      <c r="BY512" s="69"/>
      <c r="BZ512" s="69"/>
      <c r="CA512" s="69"/>
      <c r="CB512" s="69"/>
    </row>
    <row r="513" ht="15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18"/>
      <c r="AM513" s="18"/>
      <c r="AN513" s="19"/>
      <c r="AO513" s="70"/>
      <c r="AP513" s="21"/>
      <c r="AQ513" s="69"/>
      <c r="AR513" s="69"/>
      <c r="AS513" s="69"/>
      <c r="AT513" s="18"/>
      <c r="AU513" s="18"/>
      <c r="AV513" s="69"/>
      <c r="AW513" s="69"/>
      <c r="AX513" s="69"/>
      <c r="AY513" s="24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  <c r="BT513" s="69"/>
      <c r="BU513" s="69"/>
      <c r="BV513" s="69"/>
      <c r="BW513" s="69"/>
      <c r="BX513" s="69"/>
      <c r="BY513" s="69"/>
      <c r="BZ513" s="69"/>
      <c r="CA513" s="69"/>
      <c r="CB513" s="69"/>
    </row>
    <row r="514" ht="15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18"/>
      <c r="AM514" s="18"/>
      <c r="AN514" s="19"/>
      <c r="AO514" s="70"/>
      <c r="AP514" s="21"/>
      <c r="AQ514" s="69"/>
      <c r="AR514" s="69"/>
      <c r="AS514" s="69"/>
      <c r="AT514" s="18"/>
      <c r="AU514" s="18"/>
      <c r="AV514" s="69"/>
      <c r="AW514" s="69"/>
      <c r="AX514" s="69"/>
      <c r="AY514" s="24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9"/>
      <c r="BS514" s="69"/>
      <c r="BT514" s="69"/>
      <c r="BU514" s="69"/>
      <c r="BV514" s="69"/>
      <c r="BW514" s="69"/>
      <c r="BX514" s="69"/>
      <c r="BY514" s="69"/>
      <c r="BZ514" s="69"/>
      <c r="CA514" s="69"/>
      <c r="CB514" s="69"/>
    </row>
    <row r="515" ht="15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18"/>
      <c r="AM515" s="18"/>
      <c r="AN515" s="19"/>
      <c r="AO515" s="70"/>
      <c r="AP515" s="21"/>
      <c r="AQ515" s="69"/>
      <c r="AR515" s="69"/>
      <c r="AS515" s="69"/>
      <c r="AT515" s="18"/>
      <c r="AU515" s="18"/>
      <c r="AV515" s="69"/>
      <c r="AW515" s="69"/>
      <c r="AX515" s="69"/>
      <c r="AY515" s="24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  <c r="BT515" s="69"/>
      <c r="BU515" s="69"/>
      <c r="BV515" s="69"/>
      <c r="BW515" s="69"/>
      <c r="BX515" s="69"/>
      <c r="BY515" s="69"/>
      <c r="BZ515" s="69"/>
      <c r="CA515" s="69"/>
      <c r="CB515" s="69"/>
    </row>
    <row r="516" ht="15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18"/>
      <c r="AM516" s="18"/>
      <c r="AN516" s="19"/>
      <c r="AO516" s="70"/>
      <c r="AP516" s="21"/>
      <c r="AQ516" s="69"/>
      <c r="AR516" s="69"/>
      <c r="AS516" s="69"/>
      <c r="AT516" s="18"/>
      <c r="AU516" s="18"/>
      <c r="AV516" s="69"/>
      <c r="AW516" s="69"/>
      <c r="AX516" s="69"/>
      <c r="AY516" s="24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  <c r="BT516" s="69"/>
      <c r="BU516" s="69"/>
      <c r="BV516" s="69"/>
      <c r="BW516" s="69"/>
      <c r="BX516" s="69"/>
      <c r="BY516" s="69"/>
      <c r="BZ516" s="69"/>
      <c r="CA516" s="69"/>
      <c r="CB516" s="69"/>
    </row>
    <row r="517" ht="15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18"/>
      <c r="AM517" s="18"/>
      <c r="AN517" s="19"/>
      <c r="AO517" s="70"/>
      <c r="AP517" s="21"/>
      <c r="AQ517" s="69"/>
      <c r="AR517" s="69"/>
      <c r="AS517" s="69"/>
      <c r="AT517" s="18"/>
      <c r="AU517" s="18"/>
      <c r="AV517" s="69"/>
      <c r="AW517" s="69"/>
      <c r="AX517" s="69"/>
      <c r="AY517" s="24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  <c r="BT517" s="69"/>
      <c r="BU517" s="69"/>
      <c r="BV517" s="69"/>
      <c r="BW517" s="69"/>
      <c r="BX517" s="69"/>
      <c r="BY517" s="69"/>
      <c r="BZ517" s="69"/>
      <c r="CA517" s="69"/>
      <c r="CB517" s="69"/>
    </row>
    <row r="518" ht="15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18"/>
      <c r="AM518" s="18"/>
      <c r="AN518" s="19"/>
      <c r="AO518" s="70"/>
      <c r="AP518" s="21"/>
      <c r="AQ518" s="69"/>
      <c r="AR518" s="69"/>
      <c r="AS518" s="69"/>
      <c r="AT518" s="18"/>
      <c r="AU518" s="18"/>
      <c r="AV518" s="69"/>
      <c r="AW518" s="69"/>
      <c r="AX518" s="69"/>
      <c r="AY518" s="24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  <c r="BT518" s="69"/>
      <c r="BU518" s="69"/>
      <c r="BV518" s="69"/>
      <c r="BW518" s="69"/>
      <c r="BX518" s="69"/>
      <c r="BY518" s="69"/>
      <c r="BZ518" s="69"/>
      <c r="CA518" s="69"/>
      <c r="CB518" s="69"/>
    </row>
    <row r="519" ht="15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18"/>
      <c r="AM519" s="18"/>
      <c r="AN519" s="19"/>
      <c r="AO519" s="70"/>
      <c r="AP519" s="21"/>
      <c r="AQ519" s="69"/>
      <c r="AR519" s="69"/>
      <c r="AS519" s="69"/>
      <c r="AT519" s="18"/>
      <c r="AU519" s="18"/>
      <c r="AV519" s="69"/>
      <c r="AW519" s="69"/>
      <c r="AX519" s="69"/>
      <c r="AY519" s="24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9"/>
      <c r="BS519" s="69"/>
      <c r="BT519" s="69"/>
      <c r="BU519" s="69"/>
      <c r="BV519" s="69"/>
      <c r="BW519" s="69"/>
      <c r="BX519" s="69"/>
      <c r="BY519" s="69"/>
      <c r="BZ519" s="69"/>
      <c r="CA519" s="69"/>
      <c r="CB519" s="69"/>
    </row>
    <row r="520" ht="15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18"/>
      <c r="AM520" s="18"/>
      <c r="AN520" s="19"/>
      <c r="AO520" s="70"/>
      <c r="AP520" s="21"/>
      <c r="AQ520" s="69"/>
      <c r="AR520" s="69"/>
      <c r="AS520" s="69"/>
      <c r="AT520" s="18"/>
      <c r="AU520" s="18"/>
      <c r="AV520" s="69"/>
      <c r="AW520" s="69"/>
      <c r="AX520" s="69"/>
      <c r="AY520" s="24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  <c r="BQ520" s="69"/>
      <c r="BR520" s="69"/>
      <c r="BS520" s="69"/>
      <c r="BT520" s="69"/>
      <c r="BU520" s="69"/>
      <c r="BV520" s="69"/>
      <c r="BW520" s="69"/>
      <c r="BX520" s="69"/>
      <c r="BY520" s="69"/>
      <c r="BZ520" s="69"/>
      <c r="CA520" s="69"/>
      <c r="CB520" s="69"/>
    </row>
    <row r="521" ht="15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18"/>
      <c r="AM521" s="18"/>
      <c r="AN521" s="19"/>
      <c r="AO521" s="70"/>
      <c r="AP521" s="21"/>
      <c r="AQ521" s="69"/>
      <c r="AR521" s="69"/>
      <c r="AS521" s="69"/>
      <c r="AT521" s="18"/>
      <c r="AU521" s="18"/>
      <c r="AV521" s="69"/>
      <c r="AW521" s="69"/>
      <c r="AX521" s="69"/>
      <c r="AY521" s="24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  <c r="BT521" s="69"/>
      <c r="BU521" s="69"/>
      <c r="BV521" s="69"/>
      <c r="BW521" s="69"/>
      <c r="BX521" s="69"/>
      <c r="BY521" s="69"/>
      <c r="BZ521" s="69"/>
      <c r="CA521" s="69"/>
      <c r="CB521" s="69"/>
    </row>
    <row r="522" ht="15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18"/>
      <c r="AM522" s="18"/>
      <c r="AN522" s="19"/>
      <c r="AO522" s="70"/>
      <c r="AP522" s="21"/>
      <c r="AQ522" s="69"/>
      <c r="AR522" s="69"/>
      <c r="AS522" s="69"/>
      <c r="AT522" s="18"/>
      <c r="AU522" s="18"/>
      <c r="AV522" s="69"/>
      <c r="AW522" s="69"/>
      <c r="AX522" s="69"/>
      <c r="AY522" s="24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9"/>
      <c r="BS522" s="69"/>
      <c r="BT522" s="69"/>
      <c r="BU522" s="69"/>
      <c r="BV522" s="69"/>
      <c r="BW522" s="69"/>
      <c r="BX522" s="69"/>
      <c r="BY522" s="69"/>
      <c r="BZ522" s="69"/>
      <c r="CA522" s="69"/>
      <c r="CB522" s="69"/>
    </row>
    <row r="523" ht="15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18"/>
      <c r="AM523" s="18"/>
      <c r="AN523" s="19"/>
      <c r="AO523" s="70"/>
      <c r="AP523" s="21"/>
      <c r="AQ523" s="69"/>
      <c r="AR523" s="69"/>
      <c r="AS523" s="69"/>
      <c r="AT523" s="18"/>
      <c r="AU523" s="18"/>
      <c r="AV523" s="69"/>
      <c r="AW523" s="69"/>
      <c r="AX523" s="69"/>
      <c r="AY523" s="24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9"/>
      <c r="BS523" s="69"/>
      <c r="BT523" s="69"/>
      <c r="BU523" s="69"/>
      <c r="BV523" s="69"/>
      <c r="BW523" s="69"/>
      <c r="BX523" s="69"/>
      <c r="BY523" s="69"/>
      <c r="BZ523" s="69"/>
      <c r="CA523" s="69"/>
      <c r="CB523" s="69"/>
    </row>
    <row r="524" ht="15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18"/>
      <c r="AM524" s="18"/>
      <c r="AN524" s="19"/>
      <c r="AO524" s="70"/>
      <c r="AP524" s="21"/>
      <c r="AQ524" s="69"/>
      <c r="AR524" s="69"/>
      <c r="AS524" s="69"/>
      <c r="AT524" s="18"/>
      <c r="AU524" s="18"/>
      <c r="AV524" s="69"/>
      <c r="AW524" s="69"/>
      <c r="AX524" s="69"/>
      <c r="AY524" s="24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9"/>
      <c r="BS524" s="69"/>
      <c r="BT524" s="69"/>
      <c r="BU524" s="69"/>
      <c r="BV524" s="69"/>
      <c r="BW524" s="69"/>
      <c r="BX524" s="69"/>
      <c r="BY524" s="69"/>
      <c r="BZ524" s="69"/>
      <c r="CA524" s="69"/>
      <c r="CB524" s="69"/>
    </row>
    <row r="525" ht="15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18"/>
      <c r="AM525" s="18"/>
      <c r="AN525" s="19"/>
      <c r="AO525" s="70"/>
      <c r="AP525" s="21"/>
      <c r="AQ525" s="69"/>
      <c r="AR525" s="69"/>
      <c r="AS525" s="69"/>
      <c r="AT525" s="18"/>
      <c r="AU525" s="18"/>
      <c r="AV525" s="69"/>
      <c r="AW525" s="69"/>
      <c r="AX525" s="69"/>
      <c r="AY525" s="24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  <c r="BT525" s="69"/>
      <c r="BU525" s="69"/>
      <c r="BV525" s="69"/>
      <c r="BW525" s="69"/>
      <c r="BX525" s="69"/>
      <c r="BY525" s="69"/>
      <c r="BZ525" s="69"/>
      <c r="CA525" s="69"/>
      <c r="CB525" s="69"/>
    </row>
    <row r="526" ht="15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18"/>
      <c r="AM526" s="18"/>
      <c r="AN526" s="19"/>
      <c r="AO526" s="70"/>
      <c r="AP526" s="21"/>
      <c r="AQ526" s="69"/>
      <c r="AR526" s="69"/>
      <c r="AS526" s="69"/>
      <c r="AT526" s="18"/>
      <c r="AU526" s="18"/>
      <c r="AV526" s="69"/>
      <c r="AW526" s="69"/>
      <c r="AX526" s="69"/>
      <c r="AY526" s="24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  <c r="BU526" s="69"/>
      <c r="BV526" s="69"/>
      <c r="BW526" s="69"/>
      <c r="BX526" s="69"/>
      <c r="BY526" s="69"/>
      <c r="BZ526" s="69"/>
      <c r="CA526" s="69"/>
      <c r="CB526" s="69"/>
    </row>
    <row r="527" ht="15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18"/>
      <c r="AM527" s="18"/>
      <c r="AN527" s="19"/>
      <c r="AO527" s="70"/>
      <c r="AP527" s="21"/>
      <c r="AQ527" s="69"/>
      <c r="AR527" s="69"/>
      <c r="AS527" s="69"/>
      <c r="AT527" s="18"/>
      <c r="AU527" s="18"/>
      <c r="AV527" s="69"/>
      <c r="AW527" s="69"/>
      <c r="AX527" s="69"/>
      <c r="AY527" s="24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  <c r="BT527" s="69"/>
      <c r="BU527" s="69"/>
      <c r="BV527" s="69"/>
      <c r="BW527" s="69"/>
      <c r="BX527" s="69"/>
      <c r="BY527" s="69"/>
      <c r="BZ527" s="69"/>
      <c r="CA527" s="69"/>
      <c r="CB527" s="69"/>
    </row>
    <row r="528" ht="15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K528" s="69"/>
      <c r="AL528" s="18"/>
      <c r="AM528" s="18"/>
      <c r="AN528" s="19"/>
      <c r="AO528" s="70"/>
      <c r="AP528" s="21"/>
      <c r="AQ528" s="69"/>
      <c r="AR528" s="69"/>
      <c r="AS528" s="69"/>
      <c r="AT528" s="18"/>
      <c r="AU528" s="18"/>
      <c r="AV528" s="69"/>
      <c r="AW528" s="69"/>
      <c r="AX528" s="69"/>
      <c r="AY528" s="24"/>
      <c r="AZ528" s="69"/>
      <c r="BA528" s="69"/>
      <c r="BB528" s="69"/>
      <c r="BC528" s="69"/>
      <c r="BD528" s="69"/>
      <c r="BE528" s="69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9"/>
      <c r="BS528" s="69"/>
      <c r="BT528" s="69"/>
      <c r="BU528" s="69"/>
      <c r="BV528" s="69"/>
      <c r="BW528" s="69"/>
      <c r="BX528" s="69"/>
      <c r="BY528" s="69"/>
      <c r="BZ528" s="69"/>
      <c r="CA528" s="69"/>
      <c r="CB528" s="69"/>
    </row>
    <row r="529" ht="15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18"/>
      <c r="AM529" s="18"/>
      <c r="AN529" s="19"/>
      <c r="AO529" s="70"/>
      <c r="AP529" s="21"/>
      <c r="AQ529" s="69"/>
      <c r="AR529" s="69"/>
      <c r="AS529" s="69"/>
      <c r="AT529" s="18"/>
      <c r="AU529" s="18"/>
      <c r="AV529" s="69"/>
      <c r="AW529" s="69"/>
      <c r="AX529" s="69"/>
      <c r="AY529" s="24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  <c r="BT529" s="69"/>
      <c r="BU529" s="69"/>
      <c r="BV529" s="69"/>
      <c r="BW529" s="69"/>
      <c r="BX529" s="69"/>
      <c r="BY529" s="69"/>
      <c r="BZ529" s="69"/>
      <c r="CA529" s="69"/>
      <c r="CB529" s="69"/>
    </row>
    <row r="530" ht="15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K530" s="69"/>
      <c r="AL530" s="18"/>
      <c r="AM530" s="18"/>
      <c r="AN530" s="19"/>
      <c r="AO530" s="70"/>
      <c r="AP530" s="21"/>
      <c r="AQ530" s="69"/>
      <c r="AR530" s="69"/>
      <c r="AS530" s="69"/>
      <c r="AT530" s="18"/>
      <c r="AU530" s="18"/>
      <c r="AV530" s="69"/>
      <c r="AW530" s="69"/>
      <c r="AX530" s="69"/>
      <c r="AY530" s="24"/>
      <c r="AZ530" s="69"/>
      <c r="BA530" s="69"/>
      <c r="BB530" s="69"/>
      <c r="BC530" s="69"/>
      <c r="BD530" s="69"/>
      <c r="BE530" s="69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9"/>
      <c r="BS530" s="69"/>
      <c r="BT530" s="69"/>
      <c r="BU530" s="69"/>
      <c r="BV530" s="69"/>
      <c r="BW530" s="69"/>
      <c r="BX530" s="69"/>
      <c r="BY530" s="69"/>
      <c r="BZ530" s="69"/>
      <c r="CA530" s="69"/>
      <c r="CB530" s="69"/>
    </row>
    <row r="531" ht="15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18"/>
      <c r="AM531" s="18"/>
      <c r="AN531" s="19"/>
      <c r="AO531" s="70"/>
      <c r="AP531" s="21"/>
      <c r="AQ531" s="69"/>
      <c r="AR531" s="69"/>
      <c r="AS531" s="69"/>
      <c r="AT531" s="18"/>
      <c r="AU531" s="18"/>
      <c r="AV531" s="69"/>
      <c r="AW531" s="69"/>
      <c r="AX531" s="69"/>
      <c r="AY531" s="24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  <c r="BT531" s="69"/>
      <c r="BU531" s="69"/>
      <c r="BV531" s="69"/>
      <c r="BW531" s="69"/>
      <c r="BX531" s="69"/>
      <c r="BY531" s="69"/>
      <c r="BZ531" s="69"/>
      <c r="CA531" s="69"/>
      <c r="CB531" s="69"/>
    </row>
    <row r="532" ht="15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18"/>
      <c r="AM532" s="18"/>
      <c r="AN532" s="19"/>
      <c r="AO532" s="70"/>
      <c r="AP532" s="21"/>
      <c r="AQ532" s="69"/>
      <c r="AR532" s="69"/>
      <c r="AS532" s="69"/>
      <c r="AT532" s="18"/>
      <c r="AU532" s="18"/>
      <c r="AV532" s="69"/>
      <c r="AW532" s="69"/>
      <c r="AX532" s="69"/>
      <c r="AY532" s="24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  <c r="BT532" s="69"/>
      <c r="BU532" s="69"/>
      <c r="BV532" s="69"/>
      <c r="BW532" s="69"/>
      <c r="BX532" s="69"/>
      <c r="BY532" s="69"/>
      <c r="BZ532" s="69"/>
      <c r="CA532" s="69"/>
      <c r="CB532" s="69"/>
    </row>
    <row r="533" ht="15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18"/>
      <c r="AM533" s="18"/>
      <c r="AN533" s="19"/>
      <c r="AO533" s="70"/>
      <c r="AP533" s="21"/>
      <c r="AQ533" s="69"/>
      <c r="AR533" s="69"/>
      <c r="AS533" s="69"/>
      <c r="AT533" s="18"/>
      <c r="AU533" s="18"/>
      <c r="AV533" s="69"/>
      <c r="AW533" s="69"/>
      <c r="AX533" s="69"/>
      <c r="AY533" s="24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  <c r="BT533" s="69"/>
      <c r="BU533" s="69"/>
      <c r="BV533" s="69"/>
      <c r="BW533" s="69"/>
      <c r="BX533" s="69"/>
      <c r="BY533" s="69"/>
      <c r="BZ533" s="69"/>
      <c r="CA533" s="69"/>
      <c r="CB533" s="69"/>
    </row>
    <row r="534" ht="15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K534" s="69"/>
      <c r="AL534" s="18"/>
      <c r="AM534" s="18"/>
      <c r="AN534" s="19"/>
      <c r="AO534" s="70"/>
      <c r="AP534" s="21"/>
      <c r="AQ534" s="69"/>
      <c r="AR534" s="69"/>
      <c r="AS534" s="69"/>
      <c r="AT534" s="18"/>
      <c r="AU534" s="18"/>
      <c r="AV534" s="69"/>
      <c r="AW534" s="69"/>
      <c r="AX534" s="69"/>
      <c r="AY534" s="24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9"/>
      <c r="BS534" s="69"/>
      <c r="BT534" s="69"/>
      <c r="BU534" s="69"/>
      <c r="BV534" s="69"/>
      <c r="BW534" s="69"/>
      <c r="BX534" s="69"/>
      <c r="BY534" s="69"/>
      <c r="BZ534" s="69"/>
      <c r="CA534" s="69"/>
      <c r="CB534" s="69"/>
    </row>
    <row r="535" ht="15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K535" s="69"/>
      <c r="AL535" s="18"/>
      <c r="AM535" s="18"/>
      <c r="AN535" s="19"/>
      <c r="AO535" s="70"/>
      <c r="AP535" s="21"/>
      <c r="AQ535" s="69"/>
      <c r="AR535" s="69"/>
      <c r="AS535" s="69"/>
      <c r="AT535" s="18"/>
      <c r="AU535" s="18"/>
      <c r="AV535" s="69"/>
      <c r="AW535" s="69"/>
      <c r="AX535" s="69"/>
      <c r="AY535" s="24"/>
      <c r="AZ535" s="69"/>
      <c r="BA535" s="69"/>
      <c r="BB535" s="69"/>
      <c r="BC535" s="69"/>
      <c r="BD535" s="69"/>
      <c r="BE535" s="69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9"/>
      <c r="BS535" s="69"/>
      <c r="BT535" s="69"/>
      <c r="BU535" s="69"/>
      <c r="BV535" s="69"/>
      <c r="BW535" s="69"/>
      <c r="BX535" s="69"/>
      <c r="BY535" s="69"/>
      <c r="BZ535" s="69"/>
      <c r="CA535" s="69"/>
      <c r="CB535" s="69"/>
    </row>
    <row r="536" ht="15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K536" s="69"/>
      <c r="AL536" s="18"/>
      <c r="AM536" s="18"/>
      <c r="AN536" s="19"/>
      <c r="AO536" s="70"/>
      <c r="AP536" s="21"/>
      <c r="AQ536" s="69"/>
      <c r="AR536" s="69"/>
      <c r="AS536" s="69"/>
      <c r="AT536" s="18"/>
      <c r="AU536" s="18"/>
      <c r="AV536" s="69"/>
      <c r="AW536" s="69"/>
      <c r="AX536" s="69"/>
      <c r="AY536" s="24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9"/>
      <c r="BS536" s="69"/>
      <c r="BT536" s="69"/>
      <c r="BU536" s="69"/>
      <c r="BV536" s="69"/>
      <c r="BW536" s="69"/>
      <c r="BX536" s="69"/>
      <c r="BY536" s="69"/>
      <c r="BZ536" s="69"/>
      <c r="CA536" s="69"/>
      <c r="CB536" s="69"/>
    </row>
    <row r="537" ht="15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18"/>
      <c r="AM537" s="18"/>
      <c r="AN537" s="19"/>
      <c r="AO537" s="70"/>
      <c r="AP537" s="21"/>
      <c r="AQ537" s="69"/>
      <c r="AR537" s="69"/>
      <c r="AS537" s="69"/>
      <c r="AT537" s="18"/>
      <c r="AU537" s="18"/>
      <c r="AV537" s="69"/>
      <c r="AW537" s="69"/>
      <c r="AX537" s="69"/>
      <c r="AY537" s="24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  <c r="BT537" s="69"/>
      <c r="BU537" s="69"/>
      <c r="BV537" s="69"/>
      <c r="BW537" s="69"/>
      <c r="BX537" s="69"/>
      <c r="BY537" s="69"/>
      <c r="BZ537" s="69"/>
      <c r="CA537" s="69"/>
      <c r="CB537" s="69"/>
    </row>
    <row r="538" ht="15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18"/>
      <c r="AM538" s="18"/>
      <c r="AN538" s="19"/>
      <c r="AO538" s="70"/>
      <c r="AP538" s="21"/>
      <c r="AQ538" s="69"/>
      <c r="AR538" s="69"/>
      <c r="AS538" s="69"/>
      <c r="AT538" s="18"/>
      <c r="AU538" s="18"/>
      <c r="AV538" s="69"/>
      <c r="AW538" s="69"/>
      <c r="AX538" s="69"/>
      <c r="AY538" s="24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9"/>
      <c r="BS538" s="69"/>
      <c r="BT538" s="69"/>
      <c r="BU538" s="69"/>
      <c r="BV538" s="69"/>
      <c r="BW538" s="69"/>
      <c r="BX538" s="69"/>
      <c r="BY538" s="69"/>
      <c r="BZ538" s="69"/>
      <c r="CA538" s="69"/>
      <c r="CB538" s="69"/>
    </row>
    <row r="539" ht="15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18"/>
      <c r="AM539" s="18"/>
      <c r="AN539" s="19"/>
      <c r="AO539" s="70"/>
      <c r="AP539" s="21"/>
      <c r="AQ539" s="69"/>
      <c r="AR539" s="69"/>
      <c r="AS539" s="69"/>
      <c r="AT539" s="18"/>
      <c r="AU539" s="18"/>
      <c r="AV539" s="69"/>
      <c r="AW539" s="69"/>
      <c r="AX539" s="69"/>
      <c r="AY539" s="24"/>
      <c r="AZ539" s="69"/>
      <c r="BA539" s="69"/>
      <c r="BB539" s="69"/>
      <c r="BC539" s="69"/>
      <c r="BD539" s="69"/>
      <c r="BE539" s="69"/>
      <c r="BF539" s="69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  <c r="BQ539" s="69"/>
      <c r="BR539" s="69"/>
      <c r="BS539" s="69"/>
      <c r="BT539" s="69"/>
      <c r="BU539" s="69"/>
      <c r="BV539" s="69"/>
      <c r="BW539" s="69"/>
      <c r="BX539" s="69"/>
      <c r="BY539" s="69"/>
      <c r="BZ539" s="69"/>
      <c r="CA539" s="69"/>
      <c r="CB539" s="69"/>
    </row>
    <row r="540" ht="15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18"/>
      <c r="AM540" s="18"/>
      <c r="AN540" s="19"/>
      <c r="AO540" s="70"/>
      <c r="AP540" s="21"/>
      <c r="AQ540" s="69"/>
      <c r="AR540" s="69"/>
      <c r="AS540" s="69"/>
      <c r="AT540" s="18"/>
      <c r="AU540" s="18"/>
      <c r="AV540" s="69"/>
      <c r="AW540" s="69"/>
      <c r="AX540" s="69"/>
      <c r="AY540" s="24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9"/>
      <c r="BS540" s="69"/>
      <c r="BT540" s="69"/>
      <c r="BU540" s="69"/>
      <c r="BV540" s="69"/>
      <c r="BW540" s="69"/>
      <c r="BX540" s="69"/>
      <c r="BY540" s="69"/>
      <c r="BZ540" s="69"/>
      <c r="CA540" s="69"/>
      <c r="CB540" s="69"/>
    </row>
    <row r="541" ht="15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18"/>
      <c r="AM541" s="18"/>
      <c r="AN541" s="19"/>
      <c r="AO541" s="70"/>
      <c r="AP541" s="21"/>
      <c r="AQ541" s="69"/>
      <c r="AR541" s="69"/>
      <c r="AS541" s="69"/>
      <c r="AT541" s="18"/>
      <c r="AU541" s="18"/>
      <c r="AV541" s="69"/>
      <c r="AW541" s="69"/>
      <c r="AX541" s="69"/>
      <c r="AY541" s="24"/>
      <c r="AZ541" s="69"/>
      <c r="BA541" s="69"/>
      <c r="BB541" s="69"/>
      <c r="BC541" s="69"/>
      <c r="BD541" s="69"/>
      <c r="BE541" s="69"/>
      <c r="BF541" s="69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  <c r="BQ541" s="69"/>
      <c r="BR541" s="69"/>
      <c r="BS541" s="69"/>
      <c r="BT541" s="69"/>
      <c r="BU541" s="69"/>
      <c r="BV541" s="69"/>
      <c r="BW541" s="69"/>
      <c r="BX541" s="69"/>
      <c r="BY541" s="69"/>
      <c r="BZ541" s="69"/>
      <c r="CA541" s="69"/>
      <c r="CB541" s="69"/>
    </row>
    <row r="542" ht="15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18"/>
      <c r="AM542" s="18"/>
      <c r="AN542" s="19"/>
      <c r="AO542" s="70"/>
      <c r="AP542" s="21"/>
      <c r="AQ542" s="69"/>
      <c r="AR542" s="69"/>
      <c r="AS542" s="69"/>
      <c r="AT542" s="18"/>
      <c r="AU542" s="18"/>
      <c r="AV542" s="69"/>
      <c r="AW542" s="69"/>
      <c r="AX542" s="69"/>
      <c r="AY542" s="24"/>
      <c r="AZ542" s="69"/>
      <c r="BA542" s="69"/>
      <c r="BB542" s="69"/>
      <c r="BC542" s="69"/>
      <c r="BD542" s="69"/>
      <c r="BE542" s="69"/>
      <c r="BF542" s="69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  <c r="BQ542" s="69"/>
      <c r="BR542" s="69"/>
      <c r="BS542" s="69"/>
      <c r="BT542" s="69"/>
      <c r="BU542" s="69"/>
      <c r="BV542" s="69"/>
      <c r="BW542" s="69"/>
      <c r="BX542" s="69"/>
      <c r="BY542" s="69"/>
      <c r="BZ542" s="69"/>
      <c r="CA542" s="69"/>
      <c r="CB542" s="69"/>
    </row>
    <row r="543" ht="15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K543" s="69"/>
      <c r="AL543" s="18"/>
      <c r="AM543" s="18"/>
      <c r="AN543" s="19"/>
      <c r="AO543" s="70"/>
      <c r="AP543" s="21"/>
      <c r="AQ543" s="69"/>
      <c r="AR543" s="69"/>
      <c r="AS543" s="69"/>
      <c r="AT543" s="18"/>
      <c r="AU543" s="18"/>
      <c r="AV543" s="69"/>
      <c r="AW543" s="69"/>
      <c r="AX543" s="69"/>
      <c r="AY543" s="24"/>
      <c r="AZ543" s="69"/>
      <c r="BA543" s="69"/>
      <c r="BB543" s="69"/>
      <c r="BC543" s="69"/>
      <c r="BD543" s="69"/>
      <c r="BE543" s="69"/>
      <c r="BF543" s="69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  <c r="BQ543" s="69"/>
      <c r="BR543" s="69"/>
      <c r="BS543" s="69"/>
      <c r="BT543" s="69"/>
      <c r="BU543" s="69"/>
      <c r="BV543" s="69"/>
      <c r="BW543" s="69"/>
      <c r="BX543" s="69"/>
      <c r="BY543" s="69"/>
      <c r="BZ543" s="69"/>
      <c r="CA543" s="69"/>
      <c r="CB543" s="69"/>
    </row>
    <row r="544" ht="15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18"/>
      <c r="AM544" s="18"/>
      <c r="AN544" s="19"/>
      <c r="AO544" s="70"/>
      <c r="AP544" s="21"/>
      <c r="AQ544" s="69"/>
      <c r="AR544" s="69"/>
      <c r="AS544" s="69"/>
      <c r="AT544" s="18"/>
      <c r="AU544" s="18"/>
      <c r="AV544" s="69"/>
      <c r="AW544" s="69"/>
      <c r="AX544" s="69"/>
      <c r="AY544" s="24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  <c r="BT544" s="69"/>
      <c r="BU544" s="69"/>
      <c r="BV544" s="69"/>
      <c r="BW544" s="69"/>
      <c r="BX544" s="69"/>
      <c r="BY544" s="69"/>
      <c r="BZ544" s="69"/>
      <c r="CA544" s="69"/>
      <c r="CB544" s="69"/>
    </row>
    <row r="545" ht="15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18"/>
      <c r="AM545" s="18"/>
      <c r="AN545" s="19"/>
      <c r="AO545" s="70"/>
      <c r="AP545" s="21"/>
      <c r="AQ545" s="69"/>
      <c r="AR545" s="69"/>
      <c r="AS545" s="69"/>
      <c r="AT545" s="18"/>
      <c r="AU545" s="18"/>
      <c r="AV545" s="69"/>
      <c r="AW545" s="69"/>
      <c r="AX545" s="69"/>
      <c r="AY545" s="24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  <c r="BT545" s="69"/>
      <c r="BU545" s="69"/>
      <c r="BV545" s="69"/>
      <c r="BW545" s="69"/>
      <c r="BX545" s="69"/>
      <c r="BY545" s="69"/>
      <c r="BZ545" s="69"/>
      <c r="CA545" s="69"/>
      <c r="CB545" s="69"/>
    </row>
    <row r="546" ht="15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K546" s="69"/>
      <c r="AL546" s="18"/>
      <c r="AM546" s="18"/>
      <c r="AN546" s="19"/>
      <c r="AO546" s="70"/>
      <c r="AP546" s="21"/>
      <c r="AQ546" s="69"/>
      <c r="AR546" s="69"/>
      <c r="AS546" s="69"/>
      <c r="AT546" s="18"/>
      <c r="AU546" s="18"/>
      <c r="AV546" s="69"/>
      <c r="AW546" s="69"/>
      <c r="AX546" s="69"/>
      <c r="AY546" s="24"/>
      <c r="AZ546" s="69"/>
      <c r="BA546" s="69"/>
      <c r="BB546" s="69"/>
      <c r="BC546" s="69"/>
      <c r="BD546" s="69"/>
      <c r="BE546" s="69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9"/>
      <c r="BS546" s="69"/>
      <c r="BT546" s="69"/>
      <c r="BU546" s="69"/>
      <c r="BV546" s="69"/>
      <c r="BW546" s="69"/>
      <c r="BX546" s="69"/>
      <c r="BY546" s="69"/>
      <c r="BZ546" s="69"/>
      <c r="CA546" s="69"/>
      <c r="CB546" s="69"/>
    </row>
    <row r="547" ht="15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K547" s="69"/>
      <c r="AL547" s="18"/>
      <c r="AM547" s="18"/>
      <c r="AN547" s="19"/>
      <c r="AO547" s="70"/>
      <c r="AP547" s="21"/>
      <c r="AQ547" s="69"/>
      <c r="AR547" s="69"/>
      <c r="AS547" s="69"/>
      <c r="AT547" s="18"/>
      <c r="AU547" s="18"/>
      <c r="AV547" s="69"/>
      <c r="AW547" s="69"/>
      <c r="AX547" s="69"/>
      <c r="AY547" s="24"/>
      <c r="AZ547" s="69"/>
      <c r="BA547" s="69"/>
      <c r="BB547" s="69"/>
      <c r="BC547" s="69"/>
      <c r="BD547" s="69"/>
      <c r="BE547" s="69"/>
      <c r="BF547" s="69"/>
      <c r="BG547" s="69"/>
      <c r="BH547" s="69"/>
      <c r="BI547" s="69"/>
      <c r="BJ547" s="69"/>
      <c r="BK547" s="69"/>
      <c r="BL547" s="69"/>
      <c r="BM547" s="69"/>
      <c r="BN547" s="69"/>
      <c r="BO547" s="69"/>
      <c r="BP547" s="69"/>
      <c r="BQ547" s="69"/>
      <c r="BR547" s="69"/>
      <c r="BS547" s="69"/>
      <c r="BT547" s="69"/>
      <c r="BU547" s="69"/>
      <c r="BV547" s="69"/>
      <c r="BW547" s="69"/>
      <c r="BX547" s="69"/>
      <c r="BY547" s="69"/>
      <c r="BZ547" s="69"/>
      <c r="CA547" s="69"/>
      <c r="CB547" s="69"/>
    </row>
    <row r="548" ht="15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K548" s="69"/>
      <c r="AL548" s="18"/>
      <c r="AM548" s="18"/>
      <c r="AN548" s="19"/>
      <c r="AO548" s="70"/>
      <c r="AP548" s="21"/>
      <c r="AQ548" s="69"/>
      <c r="AR548" s="69"/>
      <c r="AS548" s="69"/>
      <c r="AT548" s="18"/>
      <c r="AU548" s="18"/>
      <c r="AV548" s="69"/>
      <c r="AW548" s="69"/>
      <c r="AX548" s="69"/>
      <c r="AY548" s="24"/>
      <c r="AZ548" s="69"/>
      <c r="BA548" s="69"/>
      <c r="BB548" s="69"/>
      <c r="BC548" s="69"/>
      <c r="BD548" s="69"/>
      <c r="BE548" s="69"/>
      <c r="BF548" s="69"/>
      <c r="BG548" s="69"/>
      <c r="BH548" s="69"/>
      <c r="BI548" s="69"/>
      <c r="BJ548" s="69"/>
      <c r="BK548" s="69"/>
      <c r="BL548" s="69"/>
      <c r="BM548" s="69"/>
      <c r="BN548" s="69"/>
      <c r="BO548" s="69"/>
      <c r="BP548" s="69"/>
      <c r="BQ548" s="69"/>
      <c r="BR548" s="69"/>
      <c r="BS548" s="69"/>
      <c r="BT548" s="69"/>
      <c r="BU548" s="69"/>
      <c r="BV548" s="69"/>
      <c r="BW548" s="69"/>
      <c r="BX548" s="69"/>
      <c r="BY548" s="69"/>
      <c r="BZ548" s="69"/>
      <c r="CA548" s="69"/>
      <c r="CB548" s="69"/>
    </row>
    <row r="549" ht="15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K549" s="69"/>
      <c r="AL549" s="18"/>
      <c r="AM549" s="18"/>
      <c r="AN549" s="19"/>
      <c r="AO549" s="70"/>
      <c r="AP549" s="21"/>
      <c r="AQ549" s="69"/>
      <c r="AR549" s="69"/>
      <c r="AS549" s="69"/>
      <c r="AT549" s="18"/>
      <c r="AU549" s="18"/>
      <c r="AV549" s="69"/>
      <c r="AW549" s="69"/>
      <c r="AX549" s="69"/>
      <c r="AY549" s="24"/>
      <c r="AZ549" s="69"/>
      <c r="BA549" s="69"/>
      <c r="BB549" s="69"/>
      <c r="BC549" s="69"/>
      <c r="BD549" s="69"/>
      <c r="BE549" s="69"/>
      <c r="BF549" s="69"/>
      <c r="BG549" s="69"/>
      <c r="BH549" s="69"/>
      <c r="BI549" s="69"/>
      <c r="BJ549" s="69"/>
      <c r="BK549" s="69"/>
      <c r="BL549" s="69"/>
      <c r="BM549" s="69"/>
      <c r="BN549" s="69"/>
      <c r="BO549" s="69"/>
      <c r="BP549" s="69"/>
      <c r="BQ549" s="69"/>
      <c r="BR549" s="69"/>
      <c r="BS549" s="69"/>
      <c r="BT549" s="69"/>
      <c r="BU549" s="69"/>
      <c r="BV549" s="69"/>
      <c r="BW549" s="69"/>
      <c r="BX549" s="69"/>
      <c r="BY549" s="69"/>
      <c r="BZ549" s="69"/>
      <c r="CA549" s="69"/>
      <c r="CB549" s="69"/>
    </row>
    <row r="550" ht="15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K550" s="69"/>
      <c r="AL550" s="18"/>
      <c r="AM550" s="18"/>
      <c r="AN550" s="19"/>
      <c r="AO550" s="70"/>
      <c r="AP550" s="21"/>
      <c r="AQ550" s="69"/>
      <c r="AR550" s="69"/>
      <c r="AS550" s="69"/>
      <c r="AT550" s="18"/>
      <c r="AU550" s="18"/>
      <c r="AV550" s="69"/>
      <c r="AW550" s="69"/>
      <c r="AX550" s="69"/>
      <c r="AY550" s="24"/>
      <c r="AZ550" s="69"/>
      <c r="BA550" s="69"/>
      <c r="BB550" s="69"/>
      <c r="BC550" s="69"/>
      <c r="BD550" s="69"/>
      <c r="BE550" s="69"/>
      <c r="BF550" s="69"/>
      <c r="BG550" s="69"/>
      <c r="BH550" s="69"/>
      <c r="BI550" s="69"/>
      <c r="BJ550" s="69"/>
      <c r="BK550" s="69"/>
      <c r="BL550" s="69"/>
      <c r="BM550" s="69"/>
      <c r="BN550" s="69"/>
      <c r="BO550" s="69"/>
      <c r="BP550" s="69"/>
      <c r="BQ550" s="69"/>
      <c r="BR550" s="69"/>
      <c r="BS550" s="69"/>
      <c r="BT550" s="69"/>
      <c r="BU550" s="69"/>
      <c r="BV550" s="69"/>
      <c r="BW550" s="69"/>
      <c r="BX550" s="69"/>
      <c r="BY550" s="69"/>
      <c r="BZ550" s="69"/>
      <c r="CA550" s="69"/>
      <c r="CB550" s="69"/>
    </row>
    <row r="551" ht="15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K551" s="69"/>
      <c r="AL551" s="18"/>
      <c r="AM551" s="18"/>
      <c r="AN551" s="19"/>
      <c r="AO551" s="70"/>
      <c r="AP551" s="21"/>
      <c r="AQ551" s="69"/>
      <c r="AR551" s="69"/>
      <c r="AS551" s="69"/>
      <c r="AT551" s="18"/>
      <c r="AU551" s="18"/>
      <c r="AV551" s="69"/>
      <c r="AW551" s="69"/>
      <c r="AX551" s="69"/>
      <c r="AY551" s="24"/>
      <c r="AZ551" s="69"/>
      <c r="BA551" s="69"/>
      <c r="BB551" s="69"/>
      <c r="BC551" s="69"/>
      <c r="BD551" s="69"/>
      <c r="BE551" s="69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9"/>
      <c r="BS551" s="69"/>
      <c r="BT551" s="69"/>
      <c r="BU551" s="69"/>
      <c r="BV551" s="69"/>
      <c r="BW551" s="69"/>
      <c r="BX551" s="69"/>
      <c r="BY551" s="69"/>
      <c r="BZ551" s="69"/>
      <c r="CA551" s="69"/>
      <c r="CB551" s="69"/>
    </row>
    <row r="552" ht="15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K552" s="69"/>
      <c r="AL552" s="18"/>
      <c r="AM552" s="18"/>
      <c r="AN552" s="19"/>
      <c r="AO552" s="70"/>
      <c r="AP552" s="21"/>
      <c r="AQ552" s="69"/>
      <c r="AR552" s="69"/>
      <c r="AS552" s="69"/>
      <c r="AT552" s="18"/>
      <c r="AU552" s="18"/>
      <c r="AV552" s="69"/>
      <c r="AW552" s="69"/>
      <c r="AX552" s="69"/>
      <c r="AY552" s="24"/>
      <c r="AZ552" s="69"/>
      <c r="BA552" s="69"/>
      <c r="BB552" s="69"/>
      <c r="BC552" s="69"/>
      <c r="BD552" s="69"/>
      <c r="BE552" s="69"/>
      <c r="BF552" s="69"/>
      <c r="BG552" s="69"/>
      <c r="BH552" s="69"/>
      <c r="BI552" s="69"/>
      <c r="BJ552" s="69"/>
      <c r="BK552" s="69"/>
      <c r="BL552" s="69"/>
      <c r="BM552" s="69"/>
      <c r="BN552" s="69"/>
      <c r="BO552" s="69"/>
      <c r="BP552" s="69"/>
      <c r="BQ552" s="69"/>
      <c r="BR552" s="69"/>
      <c r="BS552" s="69"/>
      <c r="BT552" s="69"/>
      <c r="BU552" s="69"/>
      <c r="BV552" s="69"/>
      <c r="BW552" s="69"/>
      <c r="BX552" s="69"/>
      <c r="BY552" s="69"/>
      <c r="BZ552" s="69"/>
      <c r="CA552" s="69"/>
      <c r="CB552" s="69"/>
    </row>
    <row r="553" ht="15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K553" s="69"/>
      <c r="AL553" s="18"/>
      <c r="AM553" s="18"/>
      <c r="AN553" s="19"/>
      <c r="AO553" s="70"/>
      <c r="AP553" s="21"/>
      <c r="AQ553" s="69"/>
      <c r="AR553" s="69"/>
      <c r="AS553" s="69"/>
      <c r="AT553" s="18"/>
      <c r="AU553" s="18"/>
      <c r="AV553" s="69"/>
      <c r="AW553" s="69"/>
      <c r="AX553" s="69"/>
      <c r="AY553" s="24"/>
      <c r="AZ553" s="69"/>
      <c r="BA553" s="69"/>
      <c r="BB553" s="69"/>
      <c r="BC553" s="69"/>
      <c r="BD553" s="69"/>
      <c r="BE553" s="69"/>
      <c r="BF553" s="69"/>
      <c r="BG553" s="69"/>
      <c r="BH553" s="69"/>
      <c r="BI553" s="69"/>
      <c r="BJ553" s="69"/>
      <c r="BK553" s="69"/>
      <c r="BL553" s="69"/>
      <c r="BM553" s="69"/>
      <c r="BN553" s="69"/>
      <c r="BO553" s="69"/>
      <c r="BP553" s="69"/>
      <c r="BQ553" s="69"/>
      <c r="BR553" s="69"/>
      <c r="BS553" s="69"/>
      <c r="BT553" s="69"/>
      <c r="BU553" s="69"/>
      <c r="BV553" s="69"/>
      <c r="BW553" s="69"/>
      <c r="BX553" s="69"/>
      <c r="BY553" s="69"/>
      <c r="BZ553" s="69"/>
      <c r="CA553" s="69"/>
      <c r="CB553" s="69"/>
    </row>
    <row r="554" ht="15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K554" s="69"/>
      <c r="AL554" s="18"/>
      <c r="AM554" s="18"/>
      <c r="AN554" s="19"/>
      <c r="AO554" s="70"/>
      <c r="AP554" s="21"/>
      <c r="AQ554" s="69"/>
      <c r="AR554" s="69"/>
      <c r="AS554" s="69"/>
      <c r="AT554" s="18"/>
      <c r="AU554" s="18"/>
      <c r="AV554" s="69"/>
      <c r="AW554" s="69"/>
      <c r="AX554" s="69"/>
      <c r="AY554" s="24"/>
      <c r="AZ554" s="69"/>
      <c r="BA554" s="69"/>
      <c r="BB554" s="69"/>
      <c r="BC554" s="69"/>
      <c r="BD554" s="69"/>
      <c r="BE554" s="69"/>
      <c r="BF554" s="69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  <c r="BQ554" s="69"/>
      <c r="BR554" s="69"/>
      <c r="BS554" s="69"/>
      <c r="BT554" s="69"/>
      <c r="BU554" s="69"/>
      <c r="BV554" s="69"/>
      <c r="BW554" s="69"/>
      <c r="BX554" s="69"/>
      <c r="BY554" s="69"/>
      <c r="BZ554" s="69"/>
      <c r="CA554" s="69"/>
      <c r="CB554" s="69"/>
    </row>
    <row r="555" ht="15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K555" s="69"/>
      <c r="AL555" s="18"/>
      <c r="AM555" s="18"/>
      <c r="AN555" s="19"/>
      <c r="AO555" s="70"/>
      <c r="AP555" s="21"/>
      <c r="AQ555" s="69"/>
      <c r="AR555" s="69"/>
      <c r="AS555" s="69"/>
      <c r="AT555" s="18"/>
      <c r="AU555" s="18"/>
      <c r="AV555" s="69"/>
      <c r="AW555" s="69"/>
      <c r="AX555" s="69"/>
      <c r="AY555" s="24"/>
      <c r="AZ555" s="69"/>
      <c r="BA555" s="69"/>
      <c r="BB555" s="69"/>
      <c r="BC555" s="69"/>
      <c r="BD555" s="69"/>
      <c r="BE555" s="69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69"/>
      <c r="BR555" s="69"/>
      <c r="BS555" s="69"/>
      <c r="BT555" s="69"/>
      <c r="BU555" s="69"/>
      <c r="BV555" s="69"/>
      <c r="BW555" s="69"/>
      <c r="BX555" s="69"/>
      <c r="BY555" s="69"/>
      <c r="BZ555" s="69"/>
      <c r="CA555" s="69"/>
      <c r="CB555" s="69"/>
    </row>
    <row r="556" ht="15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K556" s="69"/>
      <c r="AL556" s="18"/>
      <c r="AM556" s="18"/>
      <c r="AN556" s="19"/>
      <c r="AO556" s="70"/>
      <c r="AP556" s="21"/>
      <c r="AQ556" s="69"/>
      <c r="AR556" s="69"/>
      <c r="AS556" s="69"/>
      <c r="AT556" s="18"/>
      <c r="AU556" s="18"/>
      <c r="AV556" s="69"/>
      <c r="AW556" s="69"/>
      <c r="AX556" s="69"/>
      <c r="AY556" s="24"/>
      <c r="AZ556" s="69"/>
      <c r="BA556" s="69"/>
      <c r="BB556" s="69"/>
      <c r="BC556" s="69"/>
      <c r="BD556" s="69"/>
      <c r="BE556" s="69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  <c r="BQ556" s="69"/>
      <c r="BR556" s="69"/>
      <c r="BS556" s="69"/>
      <c r="BT556" s="69"/>
      <c r="BU556" s="69"/>
      <c r="BV556" s="69"/>
      <c r="BW556" s="69"/>
      <c r="BX556" s="69"/>
      <c r="BY556" s="69"/>
      <c r="BZ556" s="69"/>
      <c r="CA556" s="69"/>
      <c r="CB556" s="69"/>
    </row>
    <row r="557" ht="15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K557" s="69"/>
      <c r="AL557" s="18"/>
      <c r="AM557" s="18"/>
      <c r="AN557" s="19"/>
      <c r="AO557" s="70"/>
      <c r="AP557" s="21"/>
      <c r="AQ557" s="69"/>
      <c r="AR557" s="69"/>
      <c r="AS557" s="69"/>
      <c r="AT557" s="18"/>
      <c r="AU557" s="18"/>
      <c r="AV557" s="69"/>
      <c r="AW557" s="69"/>
      <c r="AX557" s="69"/>
      <c r="AY557" s="24"/>
      <c r="AZ557" s="69"/>
      <c r="BA557" s="69"/>
      <c r="BB557" s="69"/>
      <c r="BC557" s="69"/>
      <c r="BD557" s="69"/>
      <c r="BE557" s="69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  <c r="BQ557" s="69"/>
      <c r="BR557" s="69"/>
      <c r="BS557" s="69"/>
      <c r="BT557" s="69"/>
      <c r="BU557" s="69"/>
      <c r="BV557" s="69"/>
      <c r="BW557" s="69"/>
      <c r="BX557" s="69"/>
      <c r="BY557" s="69"/>
      <c r="BZ557" s="69"/>
      <c r="CA557" s="69"/>
      <c r="CB557" s="69"/>
    </row>
    <row r="558" ht="15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K558" s="69"/>
      <c r="AL558" s="18"/>
      <c r="AM558" s="18"/>
      <c r="AN558" s="19"/>
      <c r="AO558" s="70"/>
      <c r="AP558" s="21"/>
      <c r="AQ558" s="69"/>
      <c r="AR558" s="69"/>
      <c r="AS558" s="69"/>
      <c r="AT558" s="18"/>
      <c r="AU558" s="18"/>
      <c r="AV558" s="69"/>
      <c r="AW558" s="69"/>
      <c r="AX558" s="69"/>
      <c r="AY558" s="24"/>
      <c r="AZ558" s="69"/>
      <c r="BA558" s="69"/>
      <c r="BB558" s="69"/>
      <c r="BC558" s="69"/>
      <c r="BD558" s="69"/>
      <c r="BE558" s="69"/>
      <c r="BF558" s="69"/>
      <c r="BG558" s="69"/>
      <c r="BH558" s="69"/>
      <c r="BI558" s="69"/>
      <c r="BJ558" s="69"/>
      <c r="BK558" s="69"/>
      <c r="BL558" s="69"/>
      <c r="BM558" s="69"/>
      <c r="BN558" s="69"/>
      <c r="BO558" s="69"/>
      <c r="BP558" s="69"/>
      <c r="BQ558" s="69"/>
      <c r="BR558" s="69"/>
      <c r="BS558" s="69"/>
      <c r="BT558" s="69"/>
      <c r="BU558" s="69"/>
      <c r="BV558" s="69"/>
      <c r="BW558" s="69"/>
      <c r="BX558" s="69"/>
      <c r="BY558" s="69"/>
      <c r="BZ558" s="69"/>
      <c r="CA558" s="69"/>
      <c r="CB558" s="69"/>
    </row>
    <row r="559" ht="15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K559" s="69"/>
      <c r="AL559" s="18"/>
      <c r="AM559" s="18"/>
      <c r="AN559" s="19"/>
      <c r="AO559" s="70"/>
      <c r="AP559" s="21"/>
      <c r="AQ559" s="69"/>
      <c r="AR559" s="69"/>
      <c r="AS559" s="69"/>
      <c r="AT559" s="18"/>
      <c r="AU559" s="18"/>
      <c r="AV559" s="69"/>
      <c r="AW559" s="69"/>
      <c r="AX559" s="69"/>
      <c r="AY559" s="24"/>
      <c r="AZ559" s="69"/>
      <c r="BA559" s="69"/>
      <c r="BB559" s="69"/>
      <c r="BC559" s="69"/>
      <c r="BD559" s="69"/>
      <c r="BE559" s="69"/>
      <c r="BF559" s="69"/>
      <c r="BG559" s="69"/>
      <c r="BH559" s="69"/>
      <c r="BI559" s="69"/>
      <c r="BJ559" s="69"/>
      <c r="BK559" s="69"/>
      <c r="BL559" s="69"/>
      <c r="BM559" s="69"/>
      <c r="BN559" s="69"/>
      <c r="BO559" s="69"/>
      <c r="BP559" s="69"/>
      <c r="BQ559" s="69"/>
      <c r="BR559" s="69"/>
      <c r="BS559" s="69"/>
      <c r="BT559" s="69"/>
      <c r="BU559" s="69"/>
      <c r="BV559" s="69"/>
      <c r="BW559" s="69"/>
      <c r="BX559" s="69"/>
      <c r="BY559" s="69"/>
      <c r="BZ559" s="69"/>
      <c r="CA559" s="69"/>
      <c r="CB559" s="69"/>
    </row>
    <row r="560" ht="15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18"/>
      <c r="AM560" s="18"/>
      <c r="AN560" s="19"/>
      <c r="AO560" s="70"/>
      <c r="AP560" s="21"/>
      <c r="AQ560" s="69"/>
      <c r="AR560" s="69"/>
      <c r="AS560" s="69"/>
      <c r="AT560" s="18"/>
      <c r="AU560" s="18"/>
      <c r="AV560" s="69"/>
      <c r="AW560" s="69"/>
      <c r="AX560" s="69"/>
      <c r="AY560" s="24"/>
      <c r="AZ560" s="69"/>
      <c r="BA560" s="69"/>
      <c r="BB560" s="69"/>
      <c r="BC560" s="69"/>
      <c r="BD560" s="69"/>
      <c r="BE560" s="69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9"/>
      <c r="BS560" s="69"/>
      <c r="BT560" s="69"/>
      <c r="BU560" s="69"/>
      <c r="BV560" s="69"/>
      <c r="BW560" s="69"/>
      <c r="BX560" s="69"/>
      <c r="BY560" s="69"/>
      <c r="BZ560" s="69"/>
      <c r="CA560" s="69"/>
      <c r="CB560" s="69"/>
    </row>
    <row r="561" ht="15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K561" s="69"/>
      <c r="AL561" s="18"/>
      <c r="AM561" s="18"/>
      <c r="AN561" s="19"/>
      <c r="AO561" s="70"/>
      <c r="AP561" s="21"/>
      <c r="AQ561" s="69"/>
      <c r="AR561" s="69"/>
      <c r="AS561" s="69"/>
      <c r="AT561" s="18"/>
      <c r="AU561" s="18"/>
      <c r="AV561" s="69"/>
      <c r="AW561" s="69"/>
      <c r="AX561" s="69"/>
      <c r="AY561" s="24"/>
      <c r="AZ561" s="69"/>
      <c r="BA561" s="69"/>
      <c r="BB561" s="69"/>
      <c r="BC561" s="69"/>
      <c r="BD561" s="69"/>
      <c r="BE561" s="69"/>
      <c r="BF561" s="69"/>
      <c r="BG561" s="69"/>
      <c r="BH561" s="69"/>
      <c r="BI561" s="69"/>
      <c r="BJ561" s="69"/>
      <c r="BK561" s="69"/>
      <c r="BL561" s="69"/>
      <c r="BM561" s="69"/>
      <c r="BN561" s="69"/>
      <c r="BO561" s="69"/>
      <c r="BP561" s="69"/>
      <c r="BQ561" s="69"/>
      <c r="BR561" s="69"/>
      <c r="BS561" s="69"/>
      <c r="BT561" s="69"/>
      <c r="BU561" s="69"/>
      <c r="BV561" s="69"/>
      <c r="BW561" s="69"/>
      <c r="BX561" s="69"/>
      <c r="BY561" s="69"/>
      <c r="BZ561" s="69"/>
      <c r="CA561" s="69"/>
      <c r="CB561" s="69"/>
    </row>
    <row r="562" ht="15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K562" s="69"/>
      <c r="AL562" s="18"/>
      <c r="AM562" s="18"/>
      <c r="AN562" s="19"/>
      <c r="AO562" s="70"/>
      <c r="AP562" s="21"/>
      <c r="AQ562" s="69"/>
      <c r="AR562" s="69"/>
      <c r="AS562" s="69"/>
      <c r="AT562" s="18"/>
      <c r="AU562" s="18"/>
      <c r="AV562" s="69"/>
      <c r="AW562" s="69"/>
      <c r="AX562" s="69"/>
      <c r="AY562" s="24"/>
      <c r="AZ562" s="69"/>
      <c r="BA562" s="69"/>
      <c r="BB562" s="69"/>
      <c r="BC562" s="69"/>
      <c r="BD562" s="69"/>
      <c r="BE562" s="69"/>
      <c r="BF562" s="69"/>
      <c r="BG562" s="69"/>
      <c r="BH562" s="69"/>
      <c r="BI562" s="69"/>
      <c r="BJ562" s="69"/>
      <c r="BK562" s="69"/>
      <c r="BL562" s="69"/>
      <c r="BM562" s="69"/>
      <c r="BN562" s="69"/>
      <c r="BO562" s="69"/>
      <c r="BP562" s="69"/>
      <c r="BQ562" s="69"/>
      <c r="BR562" s="69"/>
      <c r="BS562" s="69"/>
      <c r="BT562" s="69"/>
      <c r="BU562" s="69"/>
      <c r="BV562" s="69"/>
      <c r="BW562" s="69"/>
      <c r="BX562" s="69"/>
      <c r="BY562" s="69"/>
      <c r="BZ562" s="69"/>
      <c r="CA562" s="69"/>
      <c r="CB562" s="69"/>
    </row>
    <row r="563" ht="15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K563" s="69"/>
      <c r="AL563" s="18"/>
      <c r="AM563" s="18"/>
      <c r="AN563" s="19"/>
      <c r="AO563" s="70"/>
      <c r="AP563" s="21"/>
      <c r="AQ563" s="69"/>
      <c r="AR563" s="69"/>
      <c r="AS563" s="69"/>
      <c r="AT563" s="18"/>
      <c r="AU563" s="18"/>
      <c r="AV563" s="69"/>
      <c r="AW563" s="69"/>
      <c r="AX563" s="69"/>
      <c r="AY563" s="24"/>
      <c r="AZ563" s="69"/>
      <c r="BA563" s="69"/>
      <c r="BB563" s="69"/>
      <c r="BC563" s="69"/>
      <c r="BD563" s="69"/>
      <c r="BE563" s="69"/>
      <c r="BF563" s="69"/>
      <c r="BG563" s="69"/>
      <c r="BH563" s="69"/>
      <c r="BI563" s="69"/>
      <c r="BJ563" s="69"/>
      <c r="BK563" s="69"/>
      <c r="BL563" s="69"/>
      <c r="BM563" s="69"/>
      <c r="BN563" s="69"/>
      <c r="BO563" s="69"/>
      <c r="BP563" s="69"/>
      <c r="BQ563" s="69"/>
      <c r="BR563" s="69"/>
      <c r="BS563" s="69"/>
      <c r="BT563" s="69"/>
      <c r="BU563" s="69"/>
      <c r="BV563" s="69"/>
      <c r="BW563" s="69"/>
      <c r="BX563" s="69"/>
      <c r="BY563" s="69"/>
      <c r="BZ563" s="69"/>
      <c r="CA563" s="69"/>
      <c r="CB563" s="69"/>
    </row>
    <row r="564" ht="15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18"/>
      <c r="AM564" s="18"/>
      <c r="AN564" s="19"/>
      <c r="AO564" s="70"/>
      <c r="AP564" s="21"/>
      <c r="AQ564" s="69"/>
      <c r="AR564" s="69"/>
      <c r="AS564" s="69"/>
      <c r="AT564" s="18"/>
      <c r="AU564" s="18"/>
      <c r="AV564" s="69"/>
      <c r="AW564" s="69"/>
      <c r="AX564" s="69"/>
      <c r="AY564" s="24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  <c r="BT564" s="69"/>
      <c r="BU564" s="69"/>
      <c r="BV564" s="69"/>
      <c r="BW564" s="69"/>
      <c r="BX564" s="69"/>
      <c r="BY564" s="69"/>
      <c r="BZ564" s="69"/>
      <c r="CA564" s="69"/>
      <c r="CB564" s="69"/>
    </row>
    <row r="565" ht="15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K565" s="69"/>
      <c r="AL565" s="18"/>
      <c r="AM565" s="18"/>
      <c r="AN565" s="19"/>
      <c r="AO565" s="70"/>
      <c r="AP565" s="21"/>
      <c r="AQ565" s="69"/>
      <c r="AR565" s="69"/>
      <c r="AS565" s="69"/>
      <c r="AT565" s="18"/>
      <c r="AU565" s="18"/>
      <c r="AV565" s="69"/>
      <c r="AW565" s="69"/>
      <c r="AX565" s="69"/>
      <c r="AY565" s="24"/>
      <c r="AZ565" s="69"/>
      <c r="BA565" s="69"/>
      <c r="BB565" s="69"/>
      <c r="BC565" s="69"/>
      <c r="BD565" s="69"/>
      <c r="BE565" s="69"/>
      <c r="BF565" s="69"/>
      <c r="BG565" s="69"/>
      <c r="BH565" s="69"/>
      <c r="BI565" s="69"/>
      <c r="BJ565" s="69"/>
      <c r="BK565" s="69"/>
      <c r="BL565" s="69"/>
      <c r="BM565" s="69"/>
      <c r="BN565" s="69"/>
      <c r="BO565" s="69"/>
      <c r="BP565" s="69"/>
      <c r="BQ565" s="69"/>
      <c r="BR565" s="69"/>
      <c r="BS565" s="69"/>
      <c r="BT565" s="69"/>
      <c r="BU565" s="69"/>
      <c r="BV565" s="69"/>
      <c r="BW565" s="69"/>
      <c r="BX565" s="69"/>
      <c r="BY565" s="69"/>
      <c r="BZ565" s="69"/>
      <c r="CA565" s="69"/>
      <c r="CB565" s="69"/>
    </row>
    <row r="566" ht="15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18"/>
      <c r="AM566" s="18"/>
      <c r="AN566" s="19"/>
      <c r="AO566" s="70"/>
      <c r="AP566" s="21"/>
      <c r="AQ566" s="69"/>
      <c r="AR566" s="69"/>
      <c r="AS566" s="69"/>
      <c r="AT566" s="18"/>
      <c r="AU566" s="18"/>
      <c r="AV566" s="69"/>
      <c r="AW566" s="69"/>
      <c r="AX566" s="69"/>
      <c r="AY566" s="24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  <c r="BT566" s="69"/>
      <c r="BU566" s="69"/>
      <c r="BV566" s="69"/>
      <c r="BW566" s="69"/>
      <c r="BX566" s="69"/>
      <c r="BY566" s="69"/>
      <c r="BZ566" s="69"/>
      <c r="CA566" s="69"/>
      <c r="CB566" s="69"/>
    </row>
    <row r="567" ht="15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K567" s="69"/>
      <c r="AL567" s="18"/>
      <c r="AM567" s="18"/>
      <c r="AN567" s="19"/>
      <c r="AO567" s="70"/>
      <c r="AP567" s="21"/>
      <c r="AQ567" s="69"/>
      <c r="AR567" s="69"/>
      <c r="AS567" s="69"/>
      <c r="AT567" s="18"/>
      <c r="AU567" s="18"/>
      <c r="AV567" s="69"/>
      <c r="AW567" s="69"/>
      <c r="AX567" s="69"/>
      <c r="AY567" s="24"/>
      <c r="AZ567" s="69"/>
      <c r="BA567" s="69"/>
      <c r="BB567" s="69"/>
      <c r="BC567" s="69"/>
      <c r="BD567" s="69"/>
      <c r="BE567" s="69"/>
      <c r="BF567" s="69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  <c r="BQ567" s="69"/>
      <c r="BR567" s="69"/>
      <c r="BS567" s="69"/>
      <c r="BT567" s="69"/>
      <c r="BU567" s="69"/>
      <c r="BV567" s="69"/>
      <c r="BW567" s="69"/>
      <c r="BX567" s="69"/>
      <c r="BY567" s="69"/>
      <c r="BZ567" s="69"/>
      <c r="CA567" s="69"/>
      <c r="CB567" s="69"/>
    </row>
    <row r="568" ht="15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K568" s="69"/>
      <c r="AL568" s="18"/>
      <c r="AM568" s="18"/>
      <c r="AN568" s="19"/>
      <c r="AO568" s="70"/>
      <c r="AP568" s="21"/>
      <c r="AQ568" s="69"/>
      <c r="AR568" s="69"/>
      <c r="AS568" s="69"/>
      <c r="AT568" s="18"/>
      <c r="AU568" s="18"/>
      <c r="AV568" s="69"/>
      <c r="AW568" s="69"/>
      <c r="AX568" s="69"/>
      <c r="AY568" s="24"/>
      <c r="AZ568" s="69"/>
      <c r="BA568" s="69"/>
      <c r="BB568" s="69"/>
      <c r="BC568" s="69"/>
      <c r="BD568" s="69"/>
      <c r="BE568" s="69"/>
      <c r="BF568" s="69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  <c r="BQ568" s="69"/>
      <c r="BR568" s="69"/>
      <c r="BS568" s="69"/>
      <c r="BT568" s="69"/>
      <c r="BU568" s="69"/>
      <c r="BV568" s="69"/>
      <c r="BW568" s="69"/>
      <c r="BX568" s="69"/>
      <c r="BY568" s="69"/>
      <c r="BZ568" s="69"/>
      <c r="CA568" s="69"/>
      <c r="CB568" s="69"/>
    </row>
    <row r="569" ht="15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K569" s="69"/>
      <c r="AL569" s="18"/>
      <c r="AM569" s="18"/>
      <c r="AN569" s="19"/>
      <c r="AO569" s="70"/>
      <c r="AP569" s="21"/>
      <c r="AQ569" s="69"/>
      <c r="AR569" s="69"/>
      <c r="AS569" s="69"/>
      <c r="AT569" s="18"/>
      <c r="AU569" s="18"/>
      <c r="AV569" s="69"/>
      <c r="AW569" s="69"/>
      <c r="AX569" s="69"/>
      <c r="AY569" s="24"/>
      <c r="AZ569" s="69"/>
      <c r="BA569" s="69"/>
      <c r="BB569" s="69"/>
      <c r="BC569" s="69"/>
      <c r="BD569" s="69"/>
      <c r="BE569" s="69"/>
      <c r="BF569" s="69"/>
      <c r="BG569" s="69"/>
      <c r="BH569" s="69"/>
      <c r="BI569" s="69"/>
      <c r="BJ569" s="69"/>
      <c r="BK569" s="69"/>
      <c r="BL569" s="69"/>
      <c r="BM569" s="69"/>
      <c r="BN569" s="69"/>
      <c r="BO569" s="69"/>
      <c r="BP569" s="69"/>
      <c r="BQ569" s="69"/>
      <c r="BR569" s="69"/>
      <c r="BS569" s="69"/>
      <c r="BT569" s="69"/>
      <c r="BU569" s="69"/>
      <c r="BV569" s="69"/>
      <c r="BW569" s="69"/>
      <c r="BX569" s="69"/>
      <c r="BY569" s="69"/>
      <c r="BZ569" s="69"/>
      <c r="CA569" s="69"/>
      <c r="CB569" s="69"/>
    </row>
    <row r="570" ht="15.75" customHeight="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K570" s="69"/>
      <c r="AL570" s="18"/>
      <c r="AM570" s="18"/>
      <c r="AN570" s="19"/>
      <c r="AO570" s="70"/>
      <c r="AP570" s="21"/>
      <c r="AQ570" s="69"/>
      <c r="AR570" s="69"/>
      <c r="AS570" s="69"/>
      <c r="AT570" s="18"/>
      <c r="AU570" s="18"/>
      <c r="AV570" s="69"/>
      <c r="AW570" s="69"/>
      <c r="AX570" s="69"/>
      <c r="AY570" s="24"/>
      <c r="AZ570" s="69"/>
      <c r="BA570" s="69"/>
      <c r="BB570" s="69"/>
      <c r="BC570" s="69"/>
      <c r="BD570" s="69"/>
      <c r="BE570" s="69"/>
      <c r="BF570" s="69"/>
      <c r="BG570" s="69"/>
      <c r="BH570" s="69"/>
      <c r="BI570" s="69"/>
      <c r="BJ570" s="69"/>
      <c r="BK570" s="69"/>
      <c r="BL570" s="69"/>
      <c r="BM570" s="69"/>
      <c r="BN570" s="69"/>
      <c r="BO570" s="69"/>
      <c r="BP570" s="69"/>
      <c r="BQ570" s="69"/>
      <c r="BR570" s="69"/>
      <c r="BS570" s="69"/>
      <c r="BT570" s="69"/>
      <c r="BU570" s="69"/>
      <c r="BV570" s="69"/>
      <c r="BW570" s="69"/>
      <c r="BX570" s="69"/>
      <c r="BY570" s="69"/>
      <c r="BZ570" s="69"/>
      <c r="CA570" s="69"/>
      <c r="CB570" s="69"/>
    </row>
    <row r="571" ht="15.75" customHeight="1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K571" s="69"/>
      <c r="AL571" s="18"/>
      <c r="AM571" s="18"/>
      <c r="AN571" s="19"/>
      <c r="AO571" s="70"/>
      <c r="AP571" s="21"/>
      <c r="AQ571" s="69"/>
      <c r="AR571" s="69"/>
      <c r="AS571" s="69"/>
      <c r="AT571" s="18"/>
      <c r="AU571" s="18"/>
      <c r="AV571" s="69"/>
      <c r="AW571" s="69"/>
      <c r="AX571" s="69"/>
      <c r="AY571" s="24"/>
      <c r="AZ571" s="69"/>
      <c r="BA571" s="69"/>
      <c r="BB571" s="69"/>
      <c r="BC571" s="69"/>
      <c r="BD571" s="69"/>
      <c r="BE571" s="69"/>
      <c r="BF571" s="69"/>
      <c r="BG571" s="69"/>
      <c r="BH571" s="69"/>
      <c r="BI571" s="69"/>
      <c r="BJ571" s="69"/>
      <c r="BK571" s="69"/>
      <c r="BL571" s="69"/>
      <c r="BM571" s="69"/>
      <c r="BN571" s="69"/>
      <c r="BO571" s="69"/>
      <c r="BP571" s="69"/>
      <c r="BQ571" s="69"/>
      <c r="BR571" s="69"/>
      <c r="BS571" s="69"/>
      <c r="BT571" s="69"/>
      <c r="BU571" s="69"/>
      <c r="BV571" s="69"/>
      <c r="BW571" s="69"/>
      <c r="BX571" s="69"/>
      <c r="BY571" s="69"/>
      <c r="BZ571" s="69"/>
      <c r="CA571" s="69"/>
      <c r="CB571" s="69"/>
    </row>
    <row r="572" ht="15.75" customHeight="1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K572" s="69"/>
      <c r="AL572" s="18"/>
      <c r="AM572" s="18"/>
      <c r="AN572" s="19"/>
      <c r="AO572" s="70"/>
      <c r="AP572" s="21"/>
      <c r="AQ572" s="69"/>
      <c r="AR572" s="69"/>
      <c r="AS572" s="69"/>
      <c r="AT572" s="18"/>
      <c r="AU572" s="18"/>
      <c r="AV572" s="69"/>
      <c r="AW572" s="69"/>
      <c r="AX572" s="69"/>
      <c r="AY572" s="24"/>
      <c r="AZ572" s="69"/>
      <c r="BA572" s="69"/>
      <c r="BB572" s="69"/>
      <c r="BC572" s="69"/>
      <c r="BD572" s="69"/>
      <c r="BE572" s="69"/>
      <c r="BF572" s="69"/>
      <c r="BG572" s="69"/>
      <c r="BH572" s="69"/>
      <c r="BI572" s="69"/>
      <c r="BJ572" s="69"/>
      <c r="BK572" s="69"/>
      <c r="BL572" s="69"/>
      <c r="BM572" s="69"/>
      <c r="BN572" s="69"/>
      <c r="BO572" s="69"/>
      <c r="BP572" s="69"/>
      <c r="BQ572" s="69"/>
      <c r="BR572" s="69"/>
      <c r="BS572" s="69"/>
      <c r="BT572" s="69"/>
      <c r="BU572" s="69"/>
      <c r="BV572" s="69"/>
      <c r="BW572" s="69"/>
      <c r="BX572" s="69"/>
      <c r="BY572" s="69"/>
      <c r="BZ572" s="69"/>
      <c r="CA572" s="69"/>
      <c r="CB572" s="69"/>
    </row>
    <row r="573" ht="15.75" customHeight="1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K573" s="69"/>
      <c r="AL573" s="18"/>
      <c r="AM573" s="18"/>
      <c r="AN573" s="19"/>
      <c r="AO573" s="70"/>
      <c r="AP573" s="21"/>
      <c r="AQ573" s="69"/>
      <c r="AR573" s="69"/>
      <c r="AS573" s="69"/>
      <c r="AT573" s="18"/>
      <c r="AU573" s="18"/>
      <c r="AV573" s="69"/>
      <c r="AW573" s="69"/>
      <c r="AX573" s="69"/>
      <c r="AY573" s="24"/>
      <c r="AZ573" s="69"/>
      <c r="BA573" s="69"/>
      <c r="BB573" s="69"/>
      <c r="BC573" s="69"/>
      <c r="BD573" s="69"/>
      <c r="BE573" s="69"/>
      <c r="BF573" s="69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9"/>
      <c r="BS573" s="69"/>
      <c r="BT573" s="69"/>
      <c r="BU573" s="69"/>
      <c r="BV573" s="69"/>
      <c r="BW573" s="69"/>
      <c r="BX573" s="69"/>
      <c r="BY573" s="69"/>
      <c r="BZ573" s="69"/>
      <c r="CA573" s="69"/>
      <c r="CB573" s="69"/>
    </row>
    <row r="574" ht="15.75" customHeight="1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K574" s="69"/>
      <c r="AL574" s="18"/>
      <c r="AM574" s="18"/>
      <c r="AN574" s="19"/>
      <c r="AO574" s="70"/>
      <c r="AP574" s="21"/>
      <c r="AQ574" s="69"/>
      <c r="AR574" s="69"/>
      <c r="AS574" s="69"/>
      <c r="AT574" s="18"/>
      <c r="AU574" s="18"/>
      <c r="AV574" s="69"/>
      <c r="AW574" s="69"/>
      <c r="AX574" s="69"/>
      <c r="AY574" s="24"/>
      <c r="AZ574" s="69"/>
      <c r="BA574" s="69"/>
      <c r="BB574" s="69"/>
      <c r="BC574" s="69"/>
      <c r="BD574" s="69"/>
      <c r="BE574" s="69"/>
      <c r="BF574" s="69"/>
      <c r="BG574" s="69"/>
      <c r="BH574" s="69"/>
      <c r="BI574" s="69"/>
      <c r="BJ574" s="69"/>
      <c r="BK574" s="69"/>
      <c r="BL574" s="69"/>
      <c r="BM574" s="69"/>
      <c r="BN574" s="69"/>
      <c r="BO574" s="69"/>
      <c r="BP574" s="69"/>
      <c r="BQ574" s="69"/>
      <c r="BR574" s="69"/>
      <c r="BS574" s="69"/>
      <c r="BT574" s="69"/>
      <c r="BU574" s="69"/>
      <c r="BV574" s="69"/>
      <c r="BW574" s="69"/>
      <c r="BX574" s="69"/>
      <c r="BY574" s="69"/>
      <c r="BZ574" s="69"/>
      <c r="CA574" s="69"/>
      <c r="CB574" s="69"/>
    </row>
    <row r="575" ht="15.75" customHeight="1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K575" s="69"/>
      <c r="AL575" s="18"/>
      <c r="AM575" s="18"/>
      <c r="AN575" s="19"/>
      <c r="AO575" s="70"/>
      <c r="AP575" s="21"/>
      <c r="AQ575" s="69"/>
      <c r="AR575" s="69"/>
      <c r="AS575" s="69"/>
      <c r="AT575" s="18"/>
      <c r="AU575" s="18"/>
      <c r="AV575" s="69"/>
      <c r="AW575" s="69"/>
      <c r="AX575" s="69"/>
      <c r="AY575" s="24"/>
      <c r="AZ575" s="69"/>
      <c r="BA575" s="69"/>
      <c r="BB575" s="69"/>
      <c r="BC575" s="69"/>
      <c r="BD575" s="69"/>
      <c r="BE575" s="69"/>
      <c r="BF575" s="69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9"/>
      <c r="BS575" s="69"/>
      <c r="BT575" s="69"/>
      <c r="BU575" s="69"/>
      <c r="BV575" s="69"/>
      <c r="BW575" s="69"/>
      <c r="BX575" s="69"/>
      <c r="BY575" s="69"/>
      <c r="BZ575" s="69"/>
      <c r="CA575" s="69"/>
      <c r="CB575" s="69"/>
    </row>
    <row r="576" ht="15.75" customHeight="1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K576" s="69"/>
      <c r="AL576" s="18"/>
      <c r="AM576" s="18"/>
      <c r="AN576" s="19"/>
      <c r="AO576" s="70"/>
      <c r="AP576" s="21"/>
      <c r="AQ576" s="69"/>
      <c r="AR576" s="69"/>
      <c r="AS576" s="69"/>
      <c r="AT576" s="18"/>
      <c r="AU576" s="18"/>
      <c r="AV576" s="69"/>
      <c r="AW576" s="69"/>
      <c r="AX576" s="69"/>
      <c r="AY576" s="24"/>
      <c r="AZ576" s="69"/>
      <c r="BA576" s="69"/>
      <c r="BB576" s="69"/>
      <c r="BC576" s="69"/>
      <c r="BD576" s="69"/>
      <c r="BE576" s="69"/>
      <c r="BF576" s="69"/>
      <c r="BG576" s="69"/>
      <c r="BH576" s="69"/>
      <c r="BI576" s="69"/>
      <c r="BJ576" s="69"/>
      <c r="BK576" s="69"/>
      <c r="BL576" s="69"/>
      <c r="BM576" s="69"/>
      <c r="BN576" s="69"/>
      <c r="BO576" s="69"/>
      <c r="BP576" s="69"/>
      <c r="BQ576" s="69"/>
      <c r="BR576" s="69"/>
      <c r="BS576" s="69"/>
      <c r="BT576" s="69"/>
      <c r="BU576" s="69"/>
      <c r="BV576" s="69"/>
      <c r="BW576" s="69"/>
      <c r="BX576" s="69"/>
      <c r="BY576" s="69"/>
      <c r="BZ576" s="69"/>
      <c r="CA576" s="69"/>
      <c r="CB576" s="69"/>
    </row>
    <row r="577" ht="15.75" customHeight="1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K577" s="69"/>
      <c r="AL577" s="18"/>
      <c r="AM577" s="18"/>
      <c r="AN577" s="19"/>
      <c r="AO577" s="70"/>
      <c r="AP577" s="21"/>
      <c r="AQ577" s="69"/>
      <c r="AR577" s="69"/>
      <c r="AS577" s="69"/>
      <c r="AT577" s="18"/>
      <c r="AU577" s="18"/>
      <c r="AV577" s="69"/>
      <c r="AW577" s="69"/>
      <c r="AX577" s="69"/>
      <c r="AY577" s="24"/>
      <c r="AZ577" s="69"/>
      <c r="BA577" s="69"/>
      <c r="BB577" s="69"/>
      <c r="BC577" s="69"/>
      <c r="BD577" s="69"/>
      <c r="BE577" s="69"/>
      <c r="BF577" s="69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9"/>
      <c r="BS577" s="69"/>
      <c r="BT577" s="69"/>
      <c r="BU577" s="69"/>
      <c r="BV577" s="69"/>
      <c r="BW577" s="69"/>
      <c r="BX577" s="69"/>
      <c r="BY577" s="69"/>
      <c r="BZ577" s="69"/>
      <c r="CA577" s="69"/>
      <c r="CB577" s="69"/>
    </row>
    <row r="578" ht="15.75" customHeight="1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K578" s="69"/>
      <c r="AL578" s="18"/>
      <c r="AM578" s="18"/>
      <c r="AN578" s="19"/>
      <c r="AO578" s="70"/>
      <c r="AP578" s="21"/>
      <c r="AQ578" s="69"/>
      <c r="AR578" s="69"/>
      <c r="AS578" s="69"/>
      <c r="AT578" s="18"/>
      <c r="AU578" s="18"/>
      <c r="AV578" s="69"/>
      <c r="AW578" s="69"/>
      <c r="AX578" s="69"/>
      <c r="AY578" s="24"/>
      <c r="AZ578" s="69"/>
      <c r="BA578" s="69"/>
      <c r="BB578" s="69"/>
      <c r="BC578" s="69"/>
      <c r="BD578" s="69"/>
      <c r="BE578" s="69"/>
      <c r="BF578" s="69"/>
      <c r="BG578" s="69"/>
      <c r="BH578" s="69"/>
      <c r="BI578" s="69"/>
      <c r="BJ578" s="69"/>
      <c r="BK578" s="69"/>
      <c r="BL578" s="69"/>
      <c r="BM578" s="69"/>
      <c r="BN578" s="69"/>
      <c r="BO578" s="69"/>
      <c r="BP578" s="69"/>
      <c r="BQ578" s="69"/>
      <c r="BR578" s="69"/>
      <c r="BS578" s="69"/>
      <c r="BT578" s="69"/>
      <c r="BU578" s="69"/>
      <c r="BV578" s="69"/>
      <c r="BW578" s="69"/>
      <c r="BX578" s="69"/>
      <c r="BY578" s="69"/>
      <c r="BZ578" s="69"/>
      <c r="CA578" s="69"/>
      <c r="CB578" s="69"/>
    </row>
    <row r="579" ht="15.75" customHeight="1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K579" s="69"/>
      <c r="AL579" s="18"/>
      <c r="AM579" s="18"/>
      <c r="AN579" s="19"/>
      <c r="AO579" s="70"/>
      <c r="AP579" s="21"/>
      <c r="AQ579" s="69"/>
      <c r="AR579" s="69"/>
      <c r="AS579" s="69"/>
      <c r="AT579" s="18"/>
      <c r="AU579" s="18"/>
      <c r="AV579" s="69"/>
      <c r="AW579" s="69"/>
      <c r="AX579" s="69"/>
      <c r="AY579" s="24"/>
      <c r="AZ579" s="69"/>
      <c r="BA579" s="69"/>
      <c r="BB579" s="69"/>
      <c r="BC579" s="69"/>
      <c r="BD579" s="69"/>
      <c r="BE579" s="69"/>
      <c r="BF579" s="69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9"/>
      <c r="BS579" s="69"/>
      <c r="BT579" s="69"/>
      <c r="BU579" s="69"/>
      <c r="BV579" s="69"/>
      <c r="BW579" s="69"/>
      <c r="BX579" s="69"/>
      <c r="BY579" s="69"/>
      <c r="BZ579" s="69"/>
      <c r="CA579" s="69"/>
      <c r="CB579" s="69"/>
    </row>
    <row r="580" ht="15.75" customHeight="1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K580" s="69"/>
      <c r="AL580" s="18"/>
      <c r="AM580" s="18"/>
      <c r="AN580" s="19"/>
      <c r="AO580" s="70"/>
      <c r="AP580" s="21"/>
      <c r="AQ580" s="69"/>
      <c r="AR580" s="69"/>
      <c r="AS580" s="69"/>
      <c r="AT580" s="18"/>
      <c r="AU580" s="18"/>
      <c r="AV580" s="69"/>
      <c r="AW580" s="69"/>
      <c r="AX580" s="69"/>
      <c r="AY580" s="24"/>
      <c r="AZ580" s="69"/>
      <c r="BA580" s="69"/>
      <c r="BB580" s="69"/>
      <c r="BC580" s="69"/>
      <c r="BD580" s="69"/>
      <c r="BE580" s="69"/>
      <c r="BF580" s="69"/>
      <c r="BG580" s="69"/>
      <c r="BH580" s="69"/>
      <c r="BI580" s="69"/>
      <c r="BJ580" s="69"/>
      <c r="BK580" s="69"/>
      <c r="BL580" s="69"/>
      <c r="BM580" s="69"/>
      <c r="BN580" s="69"/>
      <c r="BO580" s="69"/>
      <c r="BP580" s="69"/>
      <c r="BQ580" s="69"/>
      <c r="BR580" s="69"/>
      <c r="BS580" s="69"/>
      <c r="BT580" s="69"/>
      <c r="BU580" s="69"/>
      <c r="BV580" s="69"/>
      <c r="BW580" s="69"/>
      <c r="BX580" s="69"/>
      <c r="BY580" s="69"/>
      <c r="BZ580" s="69"/>
      <c r="CA580" s="69"/>
      <c r="CB580" s="69"/>
    </row>
    <row r="581" ht="15.75" customHeight="1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K581" s="69"/>
      <c r="AL581" s="18"/>
      <c r="AM581" s="18"/>
      <c r="AN581" s="19"/>
      <c r="AO581" s="70"/>
      <c r="AP581" s="21"/>
      <c r="AQ581" s="69"/>
      <c r="AR581" s="69"/>
      <c r="AS581" s="69"/>
      <c r="AT581" s="18"/>
      <c r="AU581" s="18"/>
      <c r="AV581" s="69"/>
      <c r="AW581" s="69"/>
      <c r="AX581" s="69"/>
      <c r="AY581" s="24"/>
      <c r="AZ581" s="69"/>
      <c r="BA581" s="69"/>
      <c r="BB581" s="69"/>
      <c r="BC581" s="69"/>
      <c r="BD581" s="69"/>
      <c r="BE581" s="69"/>
      <c r="BF581" s="69"/>
      <c r="BG581" s="69"/>
      <c r="BH581" s="69"/>
      <c r="BI581" s="69"/>
      <c r="BJ581" s="69"/>
      <c r="BK581" s="69"/>
      <c r="BL581" s="69"/>
      <c r="BM581" s="69"/>
      <c r="BN581" s="69"/>
      <c r="BO581" s="69"/>
      <c r="BP581" s="69"/>
      <c r="BQ581" s="69"/>
      <c r="BR581" s="69"/>
      <c r="BS581" s="69"/>
      <c r="BT581" s="69"/>
      <c r="BU581" s="69"/>
      <c r="BV581" s="69"/>
      <c r="BW581" s="69"/>
      <c r="BX581" s="69"/>
      <c r="BY581" s="69"/>
      <c r="BZ581" s="69"/>
      <c r="CA581" s="69"/>
      <c r="CB581" s="69"/>
    </row>
    <row r="582" ht="15.75" customHeight="1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18"/>
      <c r="AM582" s="18"/>
      <c r="AN582" s="19"/>
      <c r="AO582" s="70"/>
      <c r="AP582" s="21"/>
      <c r="AQ582" s="69"/>
      <c r="AR582" s="69"/>
      <c r="AS582" s="69"/>
      <c r="AT582" s="18"/>
      <c r="AU582" s="18"/>
      <c r="AV582" s="69"/>
      <c r="AW582" s="69"/>
      <c r="AX582" s="69"/>
      <c r="AY582" s="24"/>
      <c r="AZ582" s="69"/>
      <c r="BA582" s="69"/>
      <c r="BB582" s="69"/>
      <c r="BC582" s="69"/>
      <c r="BD582" s="69"/>
      <c r="BE582" s="69"/>
      <c r="BF582" s="69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9"/>
      <c r="BS582" s="69"/>
      <c r="BT582" s="69"/>
      <c r="BU582" s="69"/>
      <c r="BV582" s="69"/>
      <c r="BW582" s="69"/>
      <c r="BX582" s="69"/>
      <c r="BY582" s="69"/>
      <c r="BZ582" s="69"/>
      <c r="CA582" s="69"/>
      <c r="CB582" s="69"/>
    </row>
    <row r="583" ht="15.75" customHeight="1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18"/>
      <c r="AM583" s="18"/>
      <c r="AN583" s="19"/>
      <c r="AO583" s="70"/>
      <c r="AP583" s="21"/>
      <c r="AQ583" s="69"/>
      <c r="AR583" s="69"/>
      <c r="AS583" s="69"/>
      <c r="AT583" s="18"/>
      <c r="AU583" s="18"/>
      <c r="AV583" s="69"/>
      <c r="AW583" s="69"/>
      <c r="AX583" s="69"/>
      <c r="AY583" s="24"/>
      <c r="AZ583" s="69"/>
      <c r="BA583" s="69"/>
      <c r="BB583" s="69"/>
      <c r="BC583" s="69"/>
      <c r="BD583" s="69"/>
      <c r="BE583" s="69"/>
      <c r="BF583" s="69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9"/>
      <c r="BS583" s="69"/>
      <c r="BT583" s="69"/>
      <c r="BU583" s="69"/>
      <c r="BV583" s="69"/>
      <c r="BW583" s="69"/>
      <c r="BX583" s="69"/>
      <c r="BY583" s="69"/>
      <c r="BZ583" s="69"/>
      <c r="CA583" s="69"/>
      <c r="CB583" s="69"/>
    </row>
    <row r="584" ht="15.75" customHeight="1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18"/>
      <c r="AM584" s="18"/>
      <c r="AN584" s="19"/>
      <c r="AO584" s="70"/>
      <c r="AP584" s="21"/>
      <c r="AQ584" s="69"/>
      <c r="AR584" s="69"/>
      <c r="AS584" s="69"/>
      <c r="AT584" s="18"/>
      <c r="AU584" s="18"/>
      <c r="AV584" s="69"/>
      <c r="AW584" s="69"/>
      <c r="AX584" s="69"/>
      <c r="AY584" s="24"/>
      <c r="AZ584" s="69"/>
      <c r="BA584" s="69"/>
      <c r="BB584" s="69"/>
      <c r="BC584" s="69"/>
      <c r="BD584" s="69"/>
      <c r="BE584" s="69"/>
      <c r="BF584" s="69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9"/>
      <c r="BS584" s="69"/>
      <c r="BT584" s="69"/>
      <c r="BU584" s="69"/>
      <c r="BV584" s="69"/>
      <c r="BW584" s="69"/>
      <c r="BX584" s="69"/>
      <c r="BY584" s="69"/>
      <c r="BZ584" s="69"/>
      <c r="CA584" s="69"/>
      <c r="CB584" s="69"/>
    </row>
    <row r="585" ht="15.75" customHeight="1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18"/>
      <c r="AM585" s="18"/>
      <c r="AN585" s="19"/>
      <c r="AO585" s="70"/>
      <c r="AP585" s="21"/>
      <c r="AQ585" s="69"/>
      <c r="AR585" s="69"/>
      <c r="AS585" s="69"/>
      <c r="AT585" s="18"/>
      <c r="AU585" s="18"/>
      <c r="AV585" s="69"/>
      <c r="AW585" s="69"/>
      <c r="AX585" s="69"/>
      <c r="AY585" s="24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  <c r="BT585" s="69"/>
      <c r="BU585" s="69"/>
      <c r="BV585" s="69"/>
      <c r="BW585" s="69"/>
      <c r="BX585" s="69"/>
      <c r="BY585" s="69"/>
      <c r="BZ585" s="69"/>
      <c r="CA585" s="69"/>
      <c r="CB585" s="69"/>
    </row>
    <row r="586" ht="15.75" customHeight="1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K586" s="69"/>
      <c r="AL586" s="18"/>
      <c r="AM586" s="18"/>
      <c r="AN586" s="19"/>
      <c r="AO586" s="70"/>
      <c r="AP586" s="21"/>
      <c r="AQ586" s="69"/>
      <c r="AR586" s="69"/>
      <c r="AS586" s="69"/>
      <c r="AT586" s="18"/>
      <c r="AU586" s="18"/>
      <c r="AV586" s="69"/>
      <c r="AW586" s="69"/>
      <c r="AX586" s="69"/>
      <c r="AY586" s="24"/>
      <c r="AZ586" s="69"/>
      <c r="BA586" s="69"/>
      <c r="BB586" s="69"/>
      <c r="BC586" s="69"/>
      <c r="BD586" s="69"/>
      <c r="BE586" s="69"/>
      <c r="BF586" s="69"/>
      <c r="BG586" s="69"/>
      <c r="BH586" s="69"/>
      <c r="BI586" s="69"/>
      <c r="BJ586" s="69"/>
      <c r="BK586" s="69"/>
      <c r="BL586" s="69"/>
      <c r="BM586" s="69"/>
      <c r="BN586" s="69"/>
      <c r="BO586" s="69"/>
      <c r="BP586" s="69"/>
      <c r="BQ586" s="69"/>
      <c r="BR586" s="69"/>
      <c r="BS586" s="69"/>
      <c r="BT586" s="69"/>
      <c r="BU586" s="69"/>
      <c r="BV586" s="69"/>
      <c r="BW586" s="69"/>
      <c r="BX586" s="69"/>
      <c r="BY586" s="69"/>
      <c r="BZ586" s="69"/>
      <c r="CA586" s="69"/>
      <c r="CB586" s="69"/>
    </row>
    <row r="587" ht="15.75" customHeight="1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K587" s="69"/>
      <c r="AL587" s="18"/>
      <c r="AM587" s="18"/>
      <c r="AN587" s="19"/>
      <c r="AO587" s="70"/>
      <c r="AP587" s="21"/>
      <c r="AQ587" s="69"/>
      <c r="AR587" s="69"/>
      <c r="AS587" s="69"/>
      <c r="AT587" s="18"/>
      <c r="AU587" s="18"/>
      <c r="AV587" s="69"/>
      <c r="AW587" s="69"/>
      <c r="AX587" s="69"/>
      <c r="AY587" s="24"/>
      <c r="AZ587" s="69"/>
      <c r="BA587" s="69"/>
      <c r="BB587" s="69"/>
      <c r="BC587" s="69"/>
      <c r="BD587" s="69"/>
      <c r="BE587" s="69"/>
      <c r="BF587" s="69"/>
      <c r="BG587" s="69"/>
      <c r="BH587" s="69"/>
      <c r="BI587" s="69"/>
      <c r="BJ587" s="69"/>
      <c r="BK587" s="69"/>
      <c r="BL587" s="69"/>
      <c r="BM587" s="69"/>
      <c r="BN587" s="69"/>
      <c r="BO587" s="69"/>
      <c r="BP587" s="69"/>
      <c r="BQ587" s="69"/>
      <c r="BR587" s="69"/>
      <c r="BS587" s="69"/>
      <c r="BT587" s="69"/>
      <c r="BU587" s="69"/>
      <c r="BV587" s="69"/>
      <c r="BW587" s="69"/>
      <c r="BX587" s="69"/>
      <c r="BY587" s="69"/>
      <c r="BZ587" s="69"/>
      <c r="CA587" s="69"/>
      <c r="CB587" s="69"/>
    </row>
    <row r="588" ht="15.75" customHeight="1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K588" s="69"/>
      <c r="AL588" s="18"/>
      <c r="AM588" s="18"/>
      <c r="AN588" s="19"/>
      <c r="AO588" s="70"/>
      <c r="AP588" s="21"/>
      <c r="AQ588" s="69"/>
      <c r="AR588" s="69"/>
      <c r="AS588" s="69"/>
      <c r="AT588" s="18"/>
      <c r="AU588" s="18"/>
      <c r="AV588" s="69"/>
      <c r="AW588" s="69"/>
      <c r="AX588" s="69"/>
      <c r="AY588" s="24"/>
      <c r="AZ588" s="69"/>
      <c r="BA588" s="69"/>
      <c r="BB588" s="69"/>
      <c r="BC588" s="69"/>
      <c r="BD588" s="69"/>
      <c r="BE588" s="69"/>
      <c r="BF588" s="69"/>
      <c r="BG588" s="69"/>
      <c r="BH588" s="69"/>
      <c r="BI588" s="69"/>
      <c r="BJ588" s="69"/>
      <c r="BK588" s="69"/>
      <c r="BL588" s="69"/>
      <c r="BM588" s="69"/>
      <c r="BN588" s="69"/>
      <c r="BO588" s="69"/>
      <c r="BP588" s="69"/>
      <c r="BQ588" s="69"/>
      <c r="BR588" s="69"/>
      <c r="BS588" s="69"/>
      <c r="BT588" s="69"/>
      <c r="BU588" s="69"/>
      <c r="BV588" s="69"/>
      <c r="BW588" s="69"/>
      <c r="BX588" s="69"/>
      <c r="BY588" s="69"/>
      <c r="BZ588" s="69"/>
      <c r="CA588" s="69"/>
      <c r="CB588" s="69"/>
    </row>
    <row r="589" ht="15.75" customHeight="1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18"/>
      <c r="AM589" s="18"/>
      <c r="AN589" s="19"/>
      <c r="AO589" s="70"/>
      <c r="AP589" s="21"/>
      <c r="AQ589" s="69"/>
      <c r="AR589" s="69"/>
      <c r="AS589" s="69"/>
      <c r="AT589" s="18"/>
      <c r="AU589" s="18"/>
      <c r="AV589" s="69"/>
      <c r="AW589" s="69"/>
      <c r="AX589" s="69"/>
      <c r="AY589" s="24"/>
      <c r="AZ589" s="69"/>
      <c r="BA589" s="69"/>
      <c r="BB589" s="69"/>
      <c r="BC589" s="69"/>
      <c r="BD589" s="69"/>
      <c r="BE589" s="69"/>
      <c r="BF589" s="69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9"/>
      <c r="BS589" s="69"/>
      <c r="BT589" s="69"/>
      <c r="BU589" s="69"/>
      <c r="BV589" s="69"/>
      <c r="BW589" s="69"/>
      <c r="BX589" s="69"/>
      <c r="BY589" s="69"/>
      <c r="BZ589" s="69"/>
      <c r="CA589" s="69"/>
      <c r="CB589" s="69"/>
    </row>
    <row r="590" ht="15.75" customHeight="1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K590" s="69"/>
      <c r="AL590" s="18"/>
      <c r="AM590" s="18"/>
      <c r="AN590" s="19"/>
      <c r="AO590" s="70"/>
      <c r="AP590" s="21"/>
      <c r="AQ590" s="69"/>
      <c r="AR590" s="69"/>
      <c r="AS590" s="69"/>
      <c r="AT590" s="18"/>
      <c r="AU590" s="18"/>
      <c r="AV590" s="69"/>
      <c r="AW590" s="69"/>
      <c r="AX590" s="69"/>
      <c r="AY590" s="24"/>
      <c r="AZ590" s="69"/>
      <c r="BA590" s="69"/>
      <c r="BB590" s="69"/>
      <c r="BC590" s="69"/>
      <c r="BD590" s="69"/>
      <c r="BE590" s="69"/>
      <c r="BF590" s="69"/>
      <c r="BG590" s="69"/>
      <c r="BH590" s="69"/>
      <c r="BI590" s="69"/>
      <c r="BJ590" s="69"/>
      <c r="BK590" s="69"/>
      <c r="BL590" s="69"/>
      <c r="BM590" s="69"/>
      <c r="BN590" s="69"/>
      <c r="BO590" s="69"/>
      <c r="BP590" s="69"/>
      <c r="BQ590" s="69"/>
      <c r="BR590" s="69"/>
      <c r="BS590" s="69"/>
      <c r="BT590" s="69"/>
      <c r="BU590" s="69"/>
      <c r="BV590" s="69"/>
      <c r="BW590" s="69"/>
      <c r="BX590" s="69"/>
      <c r="BY590" s="69"/>
      <c r="BZ590" s="69"/>
      <c r="CA590" s="69"/>
      <c r="CB590" s="69"/>
    </row>
    <row r="591" ht="15.75" customHeight="1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K591" s="69"/>
      <c r="AL591" s="18"/>
      <c r="AM591" s="18"/>
      <c r="AN591" s="19"/>
      <c r="AO591" s="70"/>
      <c r="AP591" s="21"/>
      <c r="AQ591" s="69"/>
      <c r="AR591" s="69"/>
      <c r="AS591" s="69"/>
      <c r="AT591" s="18"/>
      <c r="AU591" s="18"/>
      <c r="AV591" s="69"/>
      <c r="AW591" s="69"/>
      <c r="AX591" s="69"/>
      <c r="AY591" s="24"/>
      <c r="AZ591" s="69"/>
      <c r="BA591" s="69"/>
      <c r="BB591" s="69"/>
      <c r="BC591" s="69"/>
      <c r="BD591" s="69"/>
      <c r="BE591" s="69"/>
      <c r="BF591" s="69"/>
      <c r="BG591" s="69"/>
      <c r="BH591" s="69"/>
      <c r="BI591" s="69"/>
      <c r="BJ591" s="69"/>
      <c r="BK591" s="69"/>
      <c r="BL591" s="69"/>
      <c r="BM591" s="69"/>
      <c r="BN591" s="69"/>
      <c r="BO591" s="69"/>
      <c r="BP591" s="69"/>
      <c r="BQ591" s="69"/>
      <c r="BR591" s="69"/>
      <c r="BS591" s="69"/>
      <c r="BT591" s="69"/>
      <c r="BU591" s="69"/>
      <c r="BV591" s="69"/>
      <c r="BW591" s="69"/>
      <c r="BX591" s="69"/>
      <c r="BY591" s="69"/>
      <c r="BZ591" s="69"/>
      <c r="CA591" s="69"/>
      <c r="CB591" s="69"/>
    </row>
    <row r="592" ht="15.75" customHeight="1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K592" s="69"/>
      <c r="AL592" s="18"/>
      <c r="AM592" s="18"/>
      <c r="AN592" s="19"/>
      <c r="AO592" s="70"/>
      <c r="AP592" s="21"/>
      <c r="AQ592" s="69"/>
      <c r="AR592" s="69"/>
      <c r="AS592" s="69"/>
      <c r="AT592" s="18"/>
      <c r="AU592" s="18"/>
      <c r="AV592" s="69"/>
      <c r="AW592" s="69"/>
      <c r="AX592" s="69"/>
      <c r="AY592" s="24"/>
      <c r="AZ592" s="69"/>
      <c r="BA592" s="69"/>
      <c r="BB592" s="69"/>
      <c r="BC592" s="69"/>
      <c r="BD592" s="69"/>
      <c r="BE592" s="69"/>
      <c r="BF592" s="69"/>
      <c r="BG592" s="69"/>
      <c r="BH592" s="69"/>
      <c r="BI592" s="69"/>
      <c r="BJ592" s="69"/>
      <c r="BK592" s="69"/>
      <c r="BL592" s="69"/>
      <c r="BM592" s="69"/>
      <c r="BN592" s="69"/>
      <c r="BO592" s="69"/>
      <c r="BP592" s="69"/>
      <c r="BQ592" s="69"/>
      <c r="BR592" s="69"/>
      <c r="BS592" s="69"/>
      <c r="BT592" s="69"/>
      <c r="BU592" s="69"/>
      <c r="BV592" s="69"/>
      <c r="BW592" s="69"/>
      <c r="BX592" s="69"/>
      <c r="BY592" s="69"/>
      <c r="BZ592" s="69"/>
      <c r="CA592" s="69"/>
      <c r="CB592" s="69"/>
    </row>
    <row r="593" ht="15.75" customHeight="1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K593" s="69"/>
      <c r="AL593" s="18"/>
      <c r="AM593" s="18"/>
      <c r="AN593" s="19"/>
      <c r="AO593" s="70"/>
      <c r="AP593" s="21"/>
      <c r="AQ593" s="69"/>
      <c r="AR593" s="69"/>
      <c r="AS593" s="69"/>
      <c r="AT593" s="18"/>
      <c r="AU593" s="18"/>
      <c r="AV593" s="69"/>
      <c r="AW593" s="69"/>
      <c r="AX593" s="69"/>
      <c r="AY593" s="24"/>
      <c r="AZ593" s="69"/>
      <c r="BA593" s="69"/>
      <c r="BB593" s="69"/>
      <c r="BC593" s="69"/>
      <c r="BD593" s="69"/>
      <c r="BE593" s="69"/>
      <c r="BF593" s="69"/>
      <c r="BG593" s="69"/>
      <c r="BH593" s="69"/>
      <c r="BI593" s="69"/>
      <c r="BJ593" s="69"/>
      <c r="BK593" s="69"/>
      <c r="BL593" s="69"/>
      <c r="BM593" s="69"/>
      <c r="BN593" s="69"/>
      <c r="BO593" s="69"/>
      <c r="BP593" s="69"/>
      <c r="BQ593" s="69"/>
      <c r="BR593" s="69"/>
      <c r="BS593" s="69"/>
      <c r="BT593" s="69"/>
      <c r="BU593" s="69"/>
      <c r="BV593" s="69"/>
      <c r="BW593" s="69"/>
      <c r="BX593" s="69"/>
      <c r="BY593" s="69"/>
      <c r="BZ593" s="69"/>
      <c r="CA593" s="69"/>
      <c r="CB593" s="69"/>
    </row>
    <row r="594" ht="15.75" customHeight="1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K594" s="69"/>
      <c r="AL594" s="18"/>
      <c r="AM594" s="18"/>
      <c r="AN594" s="19"/>
      <c r="AO594" s="70"/>
      <c r="AP594" s="21"/>
      <c r="AQ594" s="69"/>
      <c r="AR594" s="69"/>
      <c r="AS594" s="69"/>
      <c r="AT594" s="18"/>
      <c r="AU594" s="18"/>
      <c r="AV594" s="69"/>
      <c r="AW594" s="69"/>
      <c r="AX594" s="69"/>
      <c r="AY594" s="24"/>
      <c r="AZ594" s="69"/>
      <c r="BA594" s="69"/>
      <c r="BB594" s="69"/>
      <c r="BC594" s="69"/>
      <c r="BD594" s="69"/>
      <c r="BE594" s="69"/>
      <c r="BF594" s="69"/>
      <c r="BG594" s="69"/>
      <c r="BH594" s="69"/>
      <c r="BI594" s="69"/>
      <c r="BJ594" s="69"/>
      <c r="BK594" s="69"/>
      <c r="BL594" s="69"/>
      <c r="BM594" s="69"/>
      <c r="BN594" s="69"/>
      <c r="BO594" s="69"/>
      <c r="BP594" s="69"/>
      <c r="BQ594" s="69"/>
      <c r="BR594" s="69"/>
      <c r="BS594" s="69"/>
      <c r="BT594" s="69"/>
      <c r="BU594" s="69"/>
      <c r="BV594" s="69"/>
      <c r="BW594" s="69"/>
      <c r="BX594" s="69"/>
      <c r="BY594" s="69"/>
      <c r="BZ594" s="69"/>
      <c r="CA594" s="69"/>
      <c r="CB594" s="69"/>
    </row>
    <row r="595" ht="15.75" customHeight="1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K595" s="69"/>
      <c r="AL595" s="18"/>
      <c r="AM595" s="18"/>
      <c r="AN595" s="19"/>
      <c r="AO595" s="70"/>
      <c r="AP595" s="21"/>
      <c r="AQ595" s="69"/>
      <c r="AR595" s="69"/>
      <c r="AS595" s="69"/>
      <c r="AT595" s="18"/>
      <c r="AU595" s="18"/>
      <c r="AV595" s="69"/>
      <c r="AW595" s="69"/>
      <c r="AX595" s="69"/>
      <c r="AY595" s="24"/>
      <c r="AZ595" s="69"/>
      <c r="BA595" s="69"/>
      <c r="BB595" s="69"/>
      <c r="BC595" s="69"/>
      <c r="BD595" s="69"/>
      <c r="BE595" s="69"/>
      <c r="BF595" s="69"/>
      <c r="BG595" s="69"/>
      <c r="BH595" s="69"/>
      <c r="BI595" s="69"/>
      <c r="BJ595" s="69"/>
      <c r="BK595" s="69"/>
      <c r="BL595" s="69"/>
      <c r="BM595" s="69"/>
      <c r="BN595" s="69"/>
      <c r="BO595" s="69"/>
      <c r="BP595" s="69"/>
      <c r="BQ595" s="69"/>
      <c r="BR595" s="69"/>
      <c r="BS595" s="69"/>
      <c r="BT595" s="69"/>
      <c r="BU595" s="69"/>
      <c r="BV595" s="69"/>
      <c r="BW595" s="69"/>
      <c r="BX595" s="69"/>
      <c r="BY595" s="69"/>
      <c r="BZ595" s="69"/>
      <c r="CA595" s="69"/>
      <c r="CB595" s="69"/>
    </row>
    <row r="596" ht="15.75" customHeight="1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K596" s="69"/>
      <c r="AL596" s="18"/>
      <c r="AM596" s="18"/>
      <c r="AN596" s="19"/>
      <c r="AO596" s="70"/>
      <c r="AP596" s="21"/>
      <c r="AQ596" s="69"/>
      <c r="AR596" s="69"/>
      <c r="AS596" s="69"/>
      <c r="AT596" s="18"/>
      <c r="AU596" s="18"/>
      <c r="AV596" s="69"/>
      <c r="AW596" s="69"/>
      <c r="AX596" s="69"/>
      <c r="AY596" s="24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  <c r="BT596" s="69"/>
      <c r="BU596" s="69"/>
      <c r="BV596" s="69"/>
      <c r="BW596" s="69"/>
      <c r="BX596" s="69"/>
      <c r="BY596" s="69"/>
      <c r="BZ596" s="69"/>
      <c r="CA596" s="69"/>
      <c r="CB596" s="69"/>
    </row>
    <row r="597" ht="15.75" customHeight="1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K597" s="69"/>
      <c r="AL597" s="18"/>
      <c r="AM597" s="18"/>
      <c r="AN597" s="19"/>
      <c r="AO597" s="70"/>
      <c r="AP597" s="21"/>
      <c r="AQ597" s="69"/>
      <c r="AR597" s="69"/>
      <c r="AS597" s="69"/>
      <c r="AT597" s="18"/>
      <c r="AU597" s="18"/>
      <c r="AV597" s="69"/>
      <c r="AW597" s="69"/>
      <c r="AX597" s="69"/>
      <c r="AY597" s="24"/>
      <c r="AZ597" s="69"/>
      <c r="BA597" s="69"/>
      <c r="BB597" s="69"/>
      <c r="BC597" s="69"/>
      <c r="BD597" s="69"/>
      <c r="BE597" s="69"/>
      <c r="BF597" s="69"/>
      <c r="BG597" s="69"/>
      <c r="BH597" s="69"/>
      <c r="BI597" s="69"/>
      <c r="BJ597" s="69"/>
      <c r="BK597" s="69"/>
      <c r="BL597" s="69"/>
      <c r="BM597" s="69"/>
      <c r="BN597" s="69"/>
      <c r="BO597" s="69"/>
      <c r="BP597" s="69"/>
      <c r="BQ597" s="69"/>
      <c r="BR597" s="69"/>
      <c r="BS597" s="69"/>
      <c r="BT597" s="69"/>
      <c r="BU597" s="69"/>
      <c r="BV597" s="69"/>
      <c r="BW597" s="69"/>
      <c r="BX597" s="69"/>
      <c r="BY597" s="69"/>
      <c r="BZ597" s="69"/>
      <c r="CA597" s="69"/>
      <c r="CB597" s="69"/>
    </row>
    <row r="598" ht="15.75" customHeight="1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K598" s="69"/>
      <c r="AL598" s="18"/>
      <c r="AM598" s="18"/>
      <c r="AN598" s="19"/>
      <c r="AO598" s="70"/>
      <c r="AP598" s="21"/>
      <c r="AQ598" s="69"/>
      <c r="AR598" s="69"/>
      <c r="AS598" s="69"/>
      <c r="AT598" s="18"/>
      <c r="AU598" s="18"/>
      <c r="AV598" s="69"/>
      <c r="AW598" s="69"/>
      <c r="AX598" s="69"/>
      <c r="AY598" s="24"/>
      <c r="AZ598" s="69"/>
      <c r="BA598" s="69"/>
      <c r="BB598" s="69"/>
      <c r="BC598" s="69"/>
      <c r="BD598" s="69"/>
      <c r="BE598" s="69"/>
      <c r="BF598" s="69"/>
      <c r="BG598" s="69"/>
      <c r="BH598" s="69"/>
      <c r="BI598" s="69"/>
      <c r="BJ598" s="69"/>
      <c r="BK598" s="69"/>
      <c r="BL598" s="69"/>
      <c r="BM598" s="69"/>
      <c r="BN598" s="69"/>
      <c r="BO598" s="69"/>
      <c r="BP598" s="69"/>
      <c r="BQ598" s="69"/>
      <c r="BR598" s="69"/>
      <c r="BS598" s="69"/>
      <c r="BT598" s="69"/>
      <c r="BU598" s="69"/>
      <c r="BV598" s="69"/>
      <c r="BW598" s="69"/>
      <c r="BX598" s="69"/>
      <c r="BY598" s="69"/>
      <c r="BZ598" s="69"/>
      <c r="CA598" s="69"/>
      <c r="CB598" s="69"/>
    </row>
    <row r="599" ht="15.75" customHeight="1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K599" s="69"/>
      <c r="AL599" s="18"/>
      <c r="AM599" s="18"/>
      <c r="AN599" s="19"/>
      <c r="AO599" s="70"/>
      <c r="AP599" s="21"/>
      <c r="AQ599" s="69"/>
      <c r="AR599" s="69"/>
      <c r="AS599" s="69"/>
      <c r="AT599" s="18"/>
      <c r="AU599" s="18"/>
      <c r="AV599" s="69"/>
      <c r="AW599" s="69"/>
      <c r="AX599" s="69"/>
      <c r="AY599" s="24"/>
      <c r="AZ599" s="69"/>
      <c r="BA599" s="69"/>
      <c r="BB599" s="69"/>
      <c r="BC599" s="69"/>
      <c r="BD599" s="69"/>
      <c r="BE599" s="69"/>
      <c r="BF599" s="69"/>
      <c r="BG599" s="69"/>
      <c r="BH599" s="69"/>
      <c r="BI599" s="69"/>
      <c r="BJ599" s="69"/>
      <c r="BK599" s="69"/>
      <c r="BL599" s="69"/>
      <c r="BM599" s="69"/>
      <c r="BN599" s="69"/>
      <c r="BO599" s="69"/>
      <c r="BP599" s="69"/>
      <c r="BQ599" s="69"/>
      <c r="BR599" s="69"/>
      <c r="BS599" s="69"/>
      <c r="BT599" s="69"/>
      <c r="BU599" s="69"/>
      <c r="BV599" s="69"/>
      <c r="BW599" s="69"/>
      <c r="BX599" s="69"/>
      <c r="BY599" s="69"/>
      <c r="BZ599" s="69"/>
      <c r="CA599" s="69"/>
      <c r="CB599" s="69"/>
    </row>
    <row r="600" ht="15.75" customHeight="1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  <c r="AI600" s="69"/>
      <c r="AJ600" s="69"/>
      <c r="AK600" s="69"/>
      <c r="AL600" s="18"/>
      <c r="AM600" s="18"/>
      <c r="AN600" s="19"/>
      <c r="AO600" s="70"/>
      <c r="AP600" s="21"/>
      <c r="AQ600" s="69"/>
      <c r="AR600" s="69"/>
      <c r="AS600" s="69"/>
      <c r="AT600" s="18"/>
      <c r="AU600" s="18"/>
      <c r="AV600" s="69"/>
      <c r="AW600" s="69"/>
      <c r="AX600" s="69"/>
      <c r="AY600" s="24"/>
      <c r="AZ600" s="69"/>
      <c r="BA600" s="69"/>
      <c r="BB600" s="69"/>
      <c r="BC600" s="69"/>
      <c r="BD600" s="69"/>
      <c r="BE600" s="69"/>
      <c r="BF600" s="69"/>
      <c r="BG600" s="69"/>
      <c r="BH600" s="69"/>
      <c r="BI600" s="69"/>
      <c r="BJ600" s="69"/>
      <c r="BK600" s="69"/>
      <c r="BL600" s="69"/>
      <c r="BM600" s="69"/>
      <c r="BN600" s="69"/>
      <c r="BO600" s="69"/>
      <c r="BP600" s="69"/>
      <c r="BQ600" s="69"/>
      <c r="BR600" s="69"/>
      <c r="BS600" s="69"/>
      <c r="BT600" s="69"/>
      <c r="BU600" s="69"/>
      <c r="BV600" s="69"/>
      <c r="BW600" s="69"/>
      <c r="BX600" s="69"/>
      <c r="BY600" s="69"/>
      <c r="BZ600" s="69"/>
      <c r="CA600" s="69"/>
      <c r="CB600" s="69"/>
    </row>
    <row r="601" ht="15.75" customHeight="1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  <c r="AI601" s="69"/>
      <c r="AJ601" s="69"/>
      <c r="AK601" s="69"/>
      <c r="AL601" s="18"/>
      <c r="AM601" s="18"/>
      <c r="AN601" s="19"/>
      <c r="AO601" s="70"/>
      <c r="AP601" s="21"/>
      <c r="AQ601" s="69"/>
      <c r="AR601" s="69"/>
      <c r="AS601" s="69"/>
      <c r="AT601" s="18"/>
      <c r="AU601" s="18"/>
      <c r="AV601" s="69"/>
      <c r="AW601" s="69"/>
      <c r="AX601" s="69"/>
      <c r="AY601" s="24"/>
      <c r="AZ601" s="69"/>
      <c r="BA601" s="69"/>
      <c r="BB601" s="69"/>
      <c r="BC601" s="69"/>
      <c r="BD601" s="69"/>
      <c r="BE601" s="69"/>
      <c r="BF601" s="69"/>
      <c r="BG601" s="69"/>
      <c r="BH601" s="69"/>
      <c r="BI601" s="69"/>
      <c r="BJ601" s="69"/>
      <c r="BK601" s="69"/>
      <c r="BL601" s="69"/>
      <c r="BM601" s="69"/>
      <c r="BN601" s="69"/>
      <c r="BO601" s="69"/>
      <c r="BP601" s="69"/>
      <c r="BQ601" s="69"/>
      <c r="BR601" s="69"/>
      <c r="BS601" s="69"/>
      <c r="BT601" s="69"/>
      <c r="BU601" s="69"/>
      <c r="BV601" s="69"/>
      <c r="BW601" s="69"/>
      <c r="BX601" s="69"/>
      <c r="BY601" s="69"/>
      <c r="BZ601" s="69"/>
      <c r="CA601" s="69"/>
      <c r="CB601" s="69"/>
    </row>
    <row r="602" ht="15.75" customHeight="1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  <c r="AJ602" s="69"/>
      <c r="AK602" s="69"/>
      <c r="AL602" s="18"/>
      <c r="AM602" s="18"/>
      <c r="AN602" s="19"/>
      <c r="AO602" s="70"/>
      <c r="AP602" s="21"/>
      <c r="AQ602" s="69"/>
      <c r="AR602" s="69"/>
      <c r="AS602" s="69"/>
      <c r="AT602" s="18"/>
      <c r="AU602" s="18"/>
      <c r="AV602" s="69"/>
      <c r="AW602" s="69"/>
      <c r="AX602" s="69"/>
      <c r="AY602" s="24"/>
      <c r="AZ602" s="69"/>
      <c r="BA602" s="69"/>
      <c r="BB602" s="69"/>
      <c r="BC602" s="69"/>
      <c r="BD602" s="69"/>
      <c r="BE602" s="69"/>
      <c r="BF602" s="69"/>
      <c r="BG602" s="69"/>
      <c r="BH602" s="69"/>
      <c r="BI602" s="69"/>
      <c r="BJ602" s="69"/>
      <c r="BK602" s="69"/>
      <c r="BL602" s="69"/>
      <c r="BM602" s="69"/>
      <c r="BN602" s="69"/>
      <c r="BO602" s="69"/>
      <c r="BP602" s="69"/>
      <c r="BQ602" s="69"/>
      <c r="BR602" s="69"/>
      <c r="BS602" s="69"/>
      <c r="BT602" s="69"/>
      <c r="BU602" s="69"/>
      <c r="BV602" s="69"/>
      <c r="BW602" s="69"/>
      <c r="BX602" s="69"/>
      <c r="BY602" s="69"/>
      <c r="BZ602" s="69"/>
      <c r="CA602" s="69"/>
      <c r="CB602" s="69"/>
    </row>
    <row r="603" ht="15.75" customHeight="1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18"/>
      <c r="AM603" s="18"/>
      <c r="AN603" s="19"/>
      <c r="AO603" s="70"/>
      <c r="AP603" s="21"/>
      <c r="AQ603" s="69"/>
      <c r="AR603" s="69"/>
      <c r="AS603" s="69"/>
      <c r="AT603" s="18"/>
      <c r="AU603" s="18"/>
      <c r="AV603" s="69"/>
      <c r="AW603" s="69"/>
      <c r="AX603" s="69"/>
      <c r="AY603" s="24"/>
      <c r="AZ603" s="69"/>
      <c r="BA603" s="69"/>
      <c r="BB603" s="69"/>
      <c r="BC603" s="69"/>
      <c r="BD603" s="69"/>
      <c r="BE603" s="69"/>
      <c r="BF603" s="69"/>
      <c r="BG603" s="69"/>
      <c r="BH603" s="69"/>
      <c r="BI603" s="69"/>
      <c r="BJ603" s="69"/>
      <c r="BK603" s="69"/>
      <c r="BL603" s="69"/>
      <c r="BM603" s="69"/>
      <c r="BN603" s="69"/>
      <c r="BO603" s="69"/>
      <c r="BP603" s="69"/>
      <c r="BQ603" s="69"/>
      <c r="BR603" s="69"/>
      <c r="BS603" s="69"/>
      <c r="BT603" s="69"/>
      <c r="BU603" s="69"/>
      <c r="BV603" s="69"/>
      <c r="BW603" s="69"/>
      <c r="BX603" s="69"/>
      <c r="BY603" s="69"/>
      <c r="BZ603" s="69"/>
      <c r="CA603" s="69"/>
      <c r="CB603" s="69"/>
    </row>
    <row r="604" ht="15.75" customHeight="1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  <c r="AJ604" s="69"/>
      <c r="AK604" s="69"/>
      <c r="AL604" s="18"/>
      <c r="AM604" s="18"/>
      <c r="AN604" s="19"/>
      <c r="AO604" s="70"/>
      <c r="AP604" s="21"/>
      <c r="AQ604" s="69"/>
      <c r="AR604" s="69"/>
      <c r="AS604" s="69"/>
      <c r="AT604" s="18"/>
      <c r="AU604" s="18"/>
      <c r="AV604" s="69"/>
      <c r="AW604" s="69"/>
      <c r="AX604" s="69"/>
      <c r="AY604" s="24"/>
      <c r="AZ604" s="69"/>
      <c r="BA604" s="69"/>
      <c r="BB604" s="69"/>
      <c r="BC604" s="69"/>
      <c r="BD604" s="69"/>
      <c r="BE604" s="69"/>
      <c r="BF604" s="69"/>
      <c r="BG604" s="69"/>
      <c r="BH604" s="69"/>
      <c r="BI604" s="69"/>
      <c r="BJ604" s="69"/>
      <c r="BK604" s="69"/>
      <c r="BL604" s="69"/>
      <c r="BM604" s="69"/>
      <c r="BN604" s="69"/>
      <c r="BO604" s="69"/>
      <c r="BP604" s="69"/>
      <c r="BQ604" s="69"/>
      <c r="BR604" s="69"/>
      <c r="BS604" s="69"/>
      <c r="BT604" s="69"/>
      <c r="BU604" s="69"/>
      <c r="BV604" s="69"/>
      <c r="BW604" s="69"/>
      <c r="BX604" s="69"/>
      <c r="BY604" s="69"/>
      <c r="BZ604" s="69"/>
      <c r="CA604" s="69"/>
      <c r="CB604" s="69"/>
    </row>
    <row r="605" ht="15.75" customHeight="1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  <c r="AI605" s="69"/>
      <c r="AJ605" s="69"/>
      <c r="AK605" s="69"/>
      <c r="AL605" s="18"/>
      <c r="AM605" s="18"/>
      <c r="AN605" s="19"/>
      <c r="AO605" s="70"/>
      <c r="AP605" s="21"/>
      <c r="AQ605" s="69"/>
      <c r="AR605" s="69"/>
      <c r="AS605" s="69"/>
      <c r="AT605" s="18"/>
      <c r="AU605" s="18"/>
      <c r="AV605" s="69"/>
      <c r="AW605" s="69"/>
      <c r="AX605" s="69"/>
      <c r="AY605" s="24"/>
      <c r="AZ605" s="69"/>
      <c r="BA605" s="69"/>
      <c r="BB605" s="69"/>
      <c r="BC605" s="69"/>
      <c r="BD605" s="69"/>
      <c r="BE605" s="69"/>
      <c r="BF605" s="69"/>
      <c r="BG605" s="69"/>
      <c r="BH605" s="69"/>
      <c r="BI605" s="69"/>
      <c r="BJ605" s="69"/>
      <c r="BK605" s="69"/>
      <c r="BL605" s="69"/>
      <c r="BM605" s="69"/>
      <c r="BN605" s="69"/>
      <c r="BO605" s="69"/>
      <c r="BP605" s="69"/>
      <c r="BQ605" s="69"/>
      <c r="BR605" s="69"/>
      <c r="BS605" s="69"/>
      <c r="BT605" s="69"/>
      <c r="BU605" s="69"/>
      <c r="BV605" s="69"/>
      <c r="BW605" s="69"/>
      <c r="BX605" s="69"/>
      <c r="BY605" s="69"/>
      <c r="BZ605" s="69"/>
      <c r="CA605" s="69"/>
      <c r="CB605" s="69"/>
    </row>
    <row r="606" ht="15.75" customHeight="1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  <c r="AE606" s="69"/>
      <c r="AF606" s="69"/>
      <c r="AG606" s="69"/>
      <c r="AH606" s="69"/>
      <c r="AI606" s="69"/>
      <c r="AJ606" s="69"/>
      <c r="AK606" s="69"/>
      <c r="AL606" s="18"/>
      <c r="AM606" s="18"/>
      <c r="AN606" s="19"/>
      <c r="AO606" s="70"/>
      <c r="AP606" s="21"/>
      <c r="AQ606" s="69"/>
      <c r="AR606" s="69"/>
      <c r="AS606" s="69"/>
      <c r="AT606" s="18"/>
      <c r="AU606" s="18"/>
      <c r="AV606" s="69"/>
      <c r="AW606" s="69"/>
      <c r="AX606" s="69"/>
      <c r="AY606" s="24"/>
      <c r="AZ606" s="69"/>
      <c r="BA606" s="69"/>
      <c r="BB606" s="69"/>
      <c r="BC606" s="69"/>
      <c r="BD606" s="69"/>
      <c r="BE606" s="69"/>
      <c r="BF606" s="69"/>
      <c r="BG606" s="69"/>
      <c r="BH606" s="69"/>
      <c r="BI606" s="69"/>
      <c r="BJ606" s="69"/>
      <c r="BK606" s="69"/>
      <c r="BL606" s="69"/>
      <c r="BM606" s="69"/>
      <c r="BN606" s="69"/>
      <c r="BO606" s="69"/>
      <c r="BP606" s="69"/>
      <c r="BQ606" s="69"/>
      <c r="BR606" s="69"/>
      <c r="BS606" s="69"/>
      <c r="BT606" s="69"/>
      <c r="BU606" s="69"/>
      <c r="BV606" s="69"/>
      <c r="BW606" s="69"/>
      <c r="BX606" s="69"/>
      <c r="BY606" s="69"/>
      <c r="BZ606" s="69"/>
      <c r="CA606" s="69"/>
      <c r="CB606" s="69"/>
    </row>
    <row r="607" ht="15.75" customHeight="1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/>
      <c r="AJ607" s="69"/>
      <c r="AK607" s="69"/>
      <c r="AL607" s="18"/>
      <c r="AM607" s="18"/>
      <c r="AN607" s="19"/>
      <c r="AO607" s="70"/>
      <c r="AP607" s="21"/>
      <c r="AQ607" s="69"/>
      <c r="AR607" s="69"/>
      <c r="AS607" s="69"/>
      <c r="AT607" s="18"/>
      <c r="AU607" s="18"/>
      <c r="AV607" s="69"/>
      <c r="AW607" s="69"/>
      <c r="AX607" s="69"/>
      <c r="AY607" s="24"/>
      <c r="AZ607" s="69"/>
      <c r="BA607" s="69"/>
      <c r="BB607" s="69"/>
      <c r="BC607" s="69"/>
      <c r="BD607" s="69"/>
      <c r="BE607" s="69"/>
      <c r="BF607" s="69"/>
      <c r="BG607" s="69"/>
      <c r="BH607" s="69"/>
      <c r="BI607" s="69"/>
      <c r="BJ607" s="69"/>
      <c r="BK607" s="69"/>
      <c r="BL607" s="69"/>
      <c r="BM607" s="69"/>
      <c r="BN607" s="69"/>
      <c r="BO607" s="69"/>
      <c r="BP607" s="69"/>
      <c r="BQ607" s="69"/>
      <c r="BR607" s="69"/>
      <c r="BS607" s="69"/>
      <c r="BT607" s="69"/>
      <c r="BU607" s="69"/>
      <c r="BV607" s="69"/>
      <c r="BW607" s="69"/>
      <c r="BX607" s="69"/>
      <c r="BY607" s="69"/>
      <c r="BZ607" s="69"/>
      <c r="CA607" s="69"/>
      <c r="CB607" s="69"/>
    </row>
    <row r="608" ht="15.75" customHeight="1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  <c r="AI608" s="69"/>
      <c r="AJ608" s="69"/>
      <c r="AK608" s="69"/>
      <c r="AL608" s="18"/>
      <c r="AM608" s="18"/>
      <c r="AN608" s="19"/>
      <c r="AO608" s="70"/>
      <c r="AP608" s="21"/>
      <c r="AQ608" s="69"/>
      <c r="AR608" s="69"/>
      <c r="AS608" s="69"/>
      <c r="AT608" s="18"/>
      <c r="AU608" s="18"/>
      <c r="AV608" s="69"/>
      <c r="AW608" s="69"/>
      <c r="AX608" s="69"/>
      <c r="AY608" s="24"/>
      <c r="AZ608" s="69"/>
      <c r="BA608" s="69"/>
      <c r="BB608" s="69"/>
      <c r="BC608" s="69"/>
      <c r="BD608" s="69"/>
      <c r="BE608" s="69"/>
      <c r="BF608" s="69"/>
      <c r="BG608" s="69"/>
      <c r="BH608" s="69"/>
      <c r="BI608" s="69"/>
      <c r="BJ608" s="69"/>
      <c r="BK608" s="69"/>
      <c r="BL608" s="69"/>
      <c r="BM608" s="69"/>
      <c r="BN608" s="69"/>
      <c r="BO608" s="69"/>
      <c r="BP608" s="69"/>
      <c r="BQ608" s="69"/>
      <c r="BR608" s="69"/>
      <c r="BS608" s="69"/>
      <c r="BT608" s="69"/>
      <c r="BU608" s="69"/>
      <c r="BV608" s="69"/>
      <c r="BW608" s="69"/>
      <c r="BX608" s="69"/>
      <c r="BY608" s="69"/>
      <c r="BZ608" s="69"/>
      <c r="CA608" s="69"/>
      <c r="CB608" s="69"/>
    </row>
    <row r="609" ht="15.75" customHeight="1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9"/>
      <c r="AJ609" s="69"/>
      <c r="AK609" s="69"/>
      <c r="AL609" s="18"/>
      <c r="AM609" s="18"/>
      <c r="AN609" s="19"/>
      <c r="AO609" s="70"/>
      <c r="AP609" s="21"/>
      <c r="AQ609" s="69"/>
      <c r="AR609" s="69"/>
      <c r="AS609" s="69"/>
      <c r="AT609" s="18"/>
      <c r="AU609" s="18"/>
      <c r="AV609" s="69"/>
      <c r="AW609" s="69"/>
      <c r="AX609" s="69"/>
      <c r="AY609" s="24"/>
      <c r="AZ609" s="69"/>
      <c r="BA609" s="69"/>
      <c r="BB609" s="69"/>
      <c r="BC609" s="69"/>
      <c r="BD609" s="69"/>
      <c r="BE609" s="69"/>
      <c r="BF609" s="69"/>
      <c r="BG609" s="69"/>
      <c r="BH609" s="69"/>
      <c r="BI609" s="69"/>
      <c r="BJ609" s="69"/>
      <c r="BK609" s="69"/>
      <c r="BL609" s="69"/>
      <c r="BM609" s="69"/>
      <c r="BN609" s="69"/>
      <c r="BO609" s="69"/>
      <c r="BP609" s="69"/>
      <c r="BQ609" s="69"/>
      <c r="BR609" s="69"/>
      <c r="BS609" s="69"/>
      <c r="BT609" s="69"/>
      <c r="BU609" s="69"/>
      <c r="BV609" s="69"/>
      <c r="BW609" s="69"/>
      <c r="BX609" s="69"/>
      <c r="BY609" s="69"/>
      <c r="BZ609" s="69"/>
      <c r="CA609" s="69"/>
      <c r="CB609" s="69"/>
    </row>
    <row r="610" ht="15.75" customHeight="1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  <c r="AI610" s="69"/>
      <c r="AJ610" s="69"/>
      <c r="AK610" s="69"/>
      <c r="AL610" s="18"/>
      <c r="AM610" s="18"/>
      <c r="AN610" s="19"/>
      <c r="AO610" s="70"/>
      <c r="AP610" s="21"/>
      <c r="AQ610" s="69"/>
      <c r="AR610" s="69"/>
      <c r="AS610" s="69"/>
      <c r="AT610" s="18"/>
      <c r="AU610" s="18"/>
      <c r="AV610" s="69"/>
      <c r="AW610" s="69"/>
      <c r="AX610" s="69"/>
      <c r="AY610" s="24"/>
      <c r="AZ610" s="69"/>
      <c r="BA610" s="69"/>
      <c r="BB610" s="69"/>
      <c r="BC610" s="69"/>
      <c r="BD610" s="69"/>
      <c r="BE610" s="69"/>
      <c r="BF610" s="69"/>
      <c r="BG610" s="69"/>
      <c r="BH610" s="69"/>
      <c r="BI610" s="69"/>
      <c r="BJ610" s="69"/>
      <c r="BK610" s="69"/>
      <c r="BL610" s="69"/>
      <c r="BM610" s="69"/>
      <c r="BN610" s="69"/>
      <c r="BO610" s="69"/>
      <c r="BP610" s="69"/>
      <c r="BQ610" s="69"/>
      <c r="BR610" s="69"/>
      <c r="BS610" s="69"/>
      <c r="BT610" s="69"/>
      <c r="BU610" s="69"/>
      <c r="BV610" s="69"/>
      <c r="BW610" s="69"/>
      <c r="BX610" s="69"/>
      <c r="BY610" s="69"/>
      <c r="BZ610" s="69"/>
      <c r="CA610" s="69"/>
      <c r="CB610" s="69"/>
    </row>
    <row r="611" ht="15.75" customHeight="1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  <c r="AE611" s="69"/>
      <c r="AF611" s="69"/>
      <c r="AG611" s="69"/>
      <c r="AH611" s="69"/>
      <c r="AI611" s="69"/>
      <c r="AJ611" s="69"/>
      <c r="AK611" s="69"/>
      <c r="AL611" s="18"/>
      <c r="AM611" s="18"/>
      <c r="AN611" s="19"/>
      <c r="AO611" s="70"/>
      <c r="AP611" s="21"/>
      <c r="AQ611" s="69"/>
      <c r="AR611" s="69"/>
      <c r="AS611" s="69"/>
      <c r="AT611" s="18"/>
      <c r="AU611" s="18"/>
      <c r="AV611" s="69"/>
      <c r="AW611" s="69"/>
      <c r="AX611" s="69"/>
      <c r="AY611" s="24"/>
      <c r="AZ611" s="69"/>
      <c r="BA611" s="69"/>
      <c r="BB611" s="69"/>
      <c r="BC611" s="69"/>
      <c r="BD611" s="69"/>
      <c r="BE611" s="69"/>
      <c r="BF611" s="69"/>
      <c r="BG611" s="69"/>
      <c r="BH611" s="69"/>
      <c r="BI611" s="69"/>
      <c r="BJ611" s="69"/>
      <c r="BK611" s="69"/>
      <c r="BL611" s="69"/>
      <c r="BM611" s="69"/>
      <c r="BN611" s="69"/>
      <c r="BO611" s="69"/>
      <c r="BP611" s="69"/>
      <c r="BQ611" s="69"/>
      <c r="BR611" s="69"/>
      <c r="BS611" s="69"/>
      <c r="BT611" s="69"/>
      <c r="BU611" s="69"/>
      <c r="BV611" s="69"/>
      <c r="BW611" s="69"/>
      <c r="BX611" s="69"/>
      <c r="BY611" s="69"/>
      <c r="BZ611" s="69"/>
      <c r="CA611" s="69"/>
      <c r="CB611" s="69"/>
    </row>
    <row r="612" ht="15.75" customHeight="1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/>
      <c r="AJ612" s="69"/>
      <c r="AK612" s="69"/>
      <c r="AL612" s="18"/>
      <c r="AM612" s="18"/>
      <c r="AN612" s="19"/>
      <c r="AO612" s="70"/>
      <c r="AP612" s="21"/>
      <c r="AQ612" s="69"/>
      <c r="AR612" s="69"/>
      <c r="AS612" s="69"/>
      <c r="AT612" s="18"/>
      <c r="AU612" s="18"/>
      <c r="AV612" s="69"/>
      <c r="AW612" s="69"/>
      <c r="AX612" s="69"/>
      <c r="AY612" s="24"/>
      <c r="AZ612" s="69"/>
      <c r="BA612" s="69"/>
      <c r="BB612" s="69"/>
      <c r="BC612" s="69"/>
      <c r="BD612" s="69"/>
      <c r="BE612" s="69"/>
      <c r="BF612" s="69"/>
      <c r="BG612" s="69"/>
      <c r="BH612" s="69"/>
      <c r="BI612" s="69"/>
      <c r="BJ612" s="69"/>
      <c r="BK612" s="69"/>
      <c r="BL612" s="69"/>
      <c r="BM612" s="69"/>
      <c r="BN612" s="69"/>
      <c r="BO612" s="69"/>
      <c r="BP612" s="69"/>
      <c r="BQ612" s="69"/>
      <c r="BR612" s="69"/>
      <c r="BS612" s="69"/>
      <c r="BT612" s="69"/>
      <c r="BU612" s="69"/>
      <c r="BV612" s="69"/>
      <c r="BW612" s="69"/>
      <c r="BX612" s="69"/>
      <c r="BY612" s="69"/>
      <c r="BZ612" s="69"/>
      <c r="CA612" s="69"/>
      <c r="CB612" s="69"/>
    </row>
    <row r="613" ht="15.75" customHeight="1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  <c r="AJ613" s="69"/>
      <c r="AK613" s="69"/>
      <c r="AL613" s="18"/>
      <c r="AM613" s="18"/>
      <c r="AN613" s="19"/>
      <c r="AO613" s="70"/>
      <c r="AP613" s="21"/>
      <c r="AQ613" s="69"/>
      <c r="AR613" s="69"/>
      <c r="AS613" s="69"/>
      <c r="AT613" s="18"/>
      <c r="AU613" s="18"/>
      <c r="AV613" s="69"/>
      <c r="AW613" s="69"/>
      <c r="AX613" s="69"/>
      <c r="AY613" s="24"/>
      <c r="AZ613" s="69"/>
      <c r="BA613" s="69"/>
      <c r="BB613" s="69"/>
      <c r="BC613" s="69"/>
      <c r="BD613" s="69"/>
      <c r="BE613" s="69"/>
      <c r="BF613" s="69"/>
      <c r="BG613" s="69"/>
      <c r="BH613" s="69"/>
      <c r="BI613" s="69"/>
      <c r="BJ613" s="69"/>
      <c r="BK613" s="69"/>
      <c r="BL613" s="69"/>
      <c r="BM613" s="69"/>
      <c r="BN613" s="69"/>
      <c r="BO613" s="69"/>
      <c r="BP613" s="69"/>
      <c r="BQ613" s="69"/>
      <c r="BR613" s="69"/>
      <c r="BS613" s="69"/>
      <c r="BT613" s="69"/>
      <c r="BU613" s="69"/>
      <c r="BV613" s="69"/>
      <c r="BW613" s="69"/>
      <c r="BX613" s="69"/>
      <c r="BY613" s="69"/>
      <c r="BZ613" s="69"/>
      <c r="CA613" s="69"/>
      <c r="CB613" s="69"/>
    </row>
    <row r="614" ht="15.75" customHeight="1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18"/>
      <c r="AM614" s="18"/>
      <c r="AN614" s="19"/>
      <c r="AO614" s="70"/>
      <c r="AP614" s="21"/>
      <c r="AQ614" s="69"/>
      <c r="AR614" s="69"/>
      <c r="AS614" s="69"/>
      <c r="AT614" s="18"/>
      <c r="AU614" s="18"/>
      <c r="AV614" s="69"/>
      <c r="AW614" s="69"/>
      <c r="AX614" s="69"/>
      <c r="AY614" s="24"/>
      <c r="AZ614" s="69"/>
      <c r="BA614" s="69"/>
      <c r="BB614" s="69"/>
      <c r="BC614" s="69"/>
      <c r="BD614" s="69"/>
      <c r="BE614" s="69"/>
      <c r="BF614" s="69"/>
      <c r="BG614" s="69"/>
      <c r="BH614" s="69"/>
      <c r="BI614" s="69"/>
      <c r="BJ614" s="69"/>
      <c r="BK614" s="69"/>
      <c r="BL614" s="69"/>
      <c r="BM614" s="69"/>
      <c r="BN614" s="69"/>
      <c r="BO614" s="69"/>
      <c r="BP614" s="69"/>
      <c r="BQ614" s="69"/>
      <c r="BR614" s="69"/>
      <c r="BS614" s="69"/>
      <c r="BT614" s="69"/>
      <c r="BU614" s="69"/>
      <c r="BV614" s="69"/>
      <c r="BW614" s="69"/>
      <c r="BX614" s="69"/>
      <c r="BY614" s="69"/>
      <c r="BZ614" s="69"/>
      <c r="CA614" s="69"/>
      <c r="CB614" s="69"/>
    </row>
    <row r="615" ht="15.75" customHeight="1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  <c r="AJ615" s="69"/>
      <c r="AK615" s="69"/>
      <c r="AL615" s="18"/>
      <c r="AM615" s="18"/>
      <c r="AN615" s="19"/>
      <c r="AO615" s="70"/>
      <c r="AP615" s="21"/>
      <c r="AQ615" s="69"/>
      <c r="AR615" s="69"/>
      <c r="AS615" s="69"/>
      <c r="AT615" s="18"/>
      <c r="AU615" s="18"/>
      <c r="AV615" s="69"/>
      <c r="AW615" s="69"/>
      <c r="AX615" s="69"/>
      <c r="AY615" s="24"/>
      <c r="AZ615" s="69"/>
      <c r="BA615" s="69"/>
      <c r="BB615" s="69"/>
      <c r="BC615" s="69"/>
      <c r="BD615" s="69"/>
      <c r="BE615" s="69"/>
      <c r="BF615" s="69"/>
      <c r="BG615" s="69"/>
      <c r="BH615" s="69"/>
      <c r="BI615" s="69"/>
      <c r="BJ615" s="69"/>
      <c r="BK615" s="69"/>
      <c r="BL615" s="69"/>
      <c r="BM615" s="69"/>
      <c r="BN615" s="69"/>
      <c r="BO615" s="69"/>
      <c r="BP615" s="69"/>
      <c r="BQ615" s="69"/>
      <c r="BR615" s="69"/>
      <c r="BS615" s="69"/>
      <c r="BT615" s="69"/>
      <c r="BU615" s="69"/>
      <c r="BV615" s="69"/>
      <c r="BW615" s="69"/>
      <c r="BX615" s="69"/>
      <c r="BY615" s="69"/>
      <c r="BZ615" s="69"/>
      <c r="CA615" s="69"/>
      <c r="CB615" s="69"/>
    </row>
    <row r="616" ht="15.75" customHeight="1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  <c r="AI616" s="69"/>
      <c r="AJ616" s="69"/>
      <c r="AK616" s="69"/>
      <c r="AL616" s="18"/>
      <c r="AM616" s="18"/>
      <c r="AN616" s="19"/>
      <c r="AO616" s="70"/>
      <c r="AP616" s="21"/>
      <c r="AQ616" s="69"/>
      <c r="AR616" s="69"/>
      <c r="AS616" s="69"/>
      <c r="AT616" s="18"/>
      <c r="AU616" s="18"/>
      <c r="AV616" s="69"/>
      <c r="AW616" s="69"/>
      <c r="AX616" s="69"/>
      <c r="AY616" s="24"/>
      <c r="AZ616" s="69"/>
      <c r="BA616" s="69"/>
      <c r="BB616" s="69"/>
      <c r="BC616" s="69"/>
      <c r="BD616" s="69"/>
      <c r="BE616" s="69"/>
      <c r="BF616" s="69"/>
      <c r="BG616" s="69"/>
      <c r="BH616" s="69"/>
      <c r="BI616" s="69"/>
      <c r="BJ616" s="69"/>
      <c r="BK616" s="69"/>
      <c r="BL616" s="69"/>
      <c r="BM616" s="69"/>
      <c r="BN616" s="69"/>
      <c r="BO616" s="69"/>
      <c r="BP616" s="69"/>
      <c r="BQ616" s="69"/>
      <c r="BR616" s="69"/>
      <c r="BS616" s="69"/>
      <c r="BT616" s="69"/>
      <c r="BU616" s="69"/>
      <c r="BV616" s="69"/>
      <c r="BW616" s="69"/>
      <c r="BX616" s="69"/>
      <c r="BY616" s="69"/>
      <c r="BZ616" s="69"/>
      <c r="CA616" s="69"/>
      <c r="CB616" s="69"/>
    </row>
    <row r="617" ht="15.75" customHeight="1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  <c r="AI617" s="69"/>
      <c r="AJ617" s="69"/>
      <c r="AK617" s="69"/>
      <c r="AL617" s="18"/>
      <c r="AM617" s="18"/>
      <c r="AN617" s="19"/>
      <c r="AO617" s="70"/>
      <c r="AP617" s="21"/>
      <c r="AQ617" s="69"/>
      <c r="AR617" s="69"/>
      <c r="AS617" s="69"/>
      <c r="AT617" s="18"/>
      <c r="AU617" s="18"/>
      <c r="AV617" s="69"/>
      <c r="AW617" s="69"/>
      <c r="AX617" s="69"/>
      <c r="AY617" s="24"/>
      <c r="AZ617" s="69"/>
      <c r="BA617" s="69"/>
      <c r="BB617" s="69"/>
      <c r="BC617" s="69"/>
      <c r="BD617" s="69"/>
      <c r="BE617" s="69"/>
      <c r="BF617" s="69"/>
      <c r="BG617" s="69"/>
      <c r="BH617" s="69"/>
      <c r="BI617" s="69"/>
      <c r="BJ617" s="69"/>
      <c r="BK617" s="69"/>
      <c r="BL617" s="69"/>
      <c r="BM617" s="69"/>
      <c r="BN617" s="69"/>
      <c r="BO617" s="69"/>
      <c r="BP617" s="69"/>
      <c r="BQ617" s="69"/>
      <c r="BR617" s="69"/>
      <c r="BS617" s="69"/>
      <c r="BT617" s="69"/>
      <c r="BU617" s="69"/>
      <c r="BV617" s="69"/>
      <c r="BW617" s="69"/>
      <c r="BX617" s="69"/>
      <c r="BY617" s="69"/>
      <c r="BZ617" s="69"/>
      <c r="CA617" s="69"/>
      <c r="CB617" s="69"/>
    </row>
    <row r="618" ht="15.75" customHeight="1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18"/>
      <c r="AM618" s="18"/>
      <c r="AN618" s="19"/>
      <c r="AO618" s="70"/>
      <c r="AP618" s="21"/>
      <c r="AQ618" s="69"/>
      <c r="AR618" s="69"/>
      <c r="AS618" s="69"/>
      <c r="AT618" s="18"/>
      <c r="AU618" s="18"/>
      <c r="AV618" s="69"/>
      <c r="AW618" s="69"/>
      <c r="AX618" s="69"/>
      <c r="AY618" s="24"/>
      <c r="AZ618" s="69"/>
      <c r="BA618" s="69"/>
      <c r="BB618" s="69"/>
      <c r="BC618" s="69"/>
      <c r="BD618" s="69"/>
      <c r="BE618" s="69"/>
      <c r="BF618" s="69"/>
      <c r="BG618" s="69"/>
      <c r="BH618" s="69"/>
      <c r="BI618" s="69"/>
      <c r="BJ618" s="69"/>
      <c r="BK618" s="69"/>
      <c r="BL618" s="69"/>
      <c r="BM618" s="69"/>
      <c r="BN618" s="69"/>
      <c r="BO618" s="69"/>
      <c r="BP618" s="69"/>
      <c r="BQ618" s="69"/>
      <c r="BR618" s="69"/>
      <c r="BS618" s="69"/>
      <c r="BT618" s="69"/>
      <c r="BU618" s="69"/>
      <c r="BV618" s="69"/>
      <c r="BW618" s="69"/>
      <c r="BX618" s="69"/>
      <c r="BY618" s="69"/>
      <c r="BZ618" s="69"/>
      <c r="CA618" s="69"/>
      <c r="CB618" s="69"/>
    </row>
    <row r="619" ht="15.75" customHeight="1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  <c r="AG619" s="69"/>
      <c r="AH619" s="69"/>
      <c r="AI619" s="69"/>
      <c r="AJ619" s="69"/>
      <c r="AK619" s="69"/>
      <c r="AL619" s="18"/>
      <c r="AM619" s="18"/>
      <c r="AN619" s="19"/>
      <c r="AO619" s="70"/>
      <c r="AP619" s="21"/>
      <c r="AQ619" s="69"/>
      <c r="AR619" s="69"/>
      <c r="AS619" s="69"/>
      <c r="AT619" s="18"/>
      <c r="AU619" s="18"/>
      <c r="AV619" s="69"/>
      <c r="AW619" s="69"/>
      <c r="AX619" s="69"/>
      <c r="AY619" s="24"/>
      <c r="AZ619" s="69"/>
      <c r="BA619" s="69"/>
      <c r="BB619" s="69"/>
      <c r="BC619" s="69"/>
      <c r="BD619" s="69"/>
      <c r="BE619" s="69"/>
      <c r="BF619" s="69"/>
      <c r="BG619" s="69"/>
      <c r="BH619" s="69"/>
      <c r="BI619" s="69"/>
      <c r="BJ619" s="69"/>
      <c r="BK619" s="69"/>
      <c r="BL619" s="69"/>
      <c r="BM619" s="69"/>
      <c r="BN619" s="69"/>
      <c r="BO619" s="69"/>
      <c r="BP619" s="69"/>
      <c r="BQ619" s="69"/>
      <c r="BR619" s="69"/>
      <c r="BS619" s="69"/>
      <c r="BT619" s="69"/>
      <c r="BU619" s="69"/>
      <c r="BV619" s="69"/>
      <c r="BW619" s="69"/>
      <c r="BX619" s="69"/>
      <c r="BY619" s="69"/>
      <c r="BZ619" s="69"/>
      <c r="CA619" s="69"/>
      <c r="CB619" s="69"/>
    </row>
    <row r="620" ht="15.75" customHeight="1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  <c r="AJ620" s="69"/>
      <c r="AK620" s="69"/>
      <c r="AL620" s="18"/>
      <c r="AM620" s="18"/>
      <c r="AN620" s="19"/>
      <c r="AO620" s="70"/>
      <c r="AP620" s="21"/>
      <c r="AQ620" s="69"/>
      <c r="AR620" s="69"/>
      <c r="AS620" s="69"/>
      <c r="AT620" s="18"/>
      <c r="AU620" s="18"/>
      <c r="AV620" s="69"/>
      <c r="AW620" s="69"/>
      <c r="AX620" s="69"/>
      <c r="AY620" s="24"/>
      <c r="AZ620" s="69"/>
      <c r="BA620" s="69"/>
      <c r="BB620" s="69"/>
      <c r="BC620" s="69"/>
      <c r="BD620" s="69"/>
      <c r="BE620" s="69"/>
      <c r="BF620" s="69"/>
      <c r="BG620" s="69"/>
      <c r="BH620" s="69"/>
      <c r="BI620" s="69"/>
      <c r="BJ620" s="69"/>
      <c r="BK620" s="69"/>
      <c r="BL620" s="69"/>
      <c r="BM620" s="69"/>
      <c r="BN620" s="69"/>
      <c r="BO620" s="69"/>
      <c r="BP620" s="69"/>
      <c r="BQ620" s="69"/>
      <c r="BR620" s="69"/>
      <c r="BS620" s="69"/>
      <c r="BT620" s="69"/>
      <c r="BU620" s="69"/>
      <c r="BV620" s="69"/>
      <c r="BW620" s="69"/>
      <c r="BX620" s="69"/>
      <c r="BY620" s="69"/>
      <c r="BZ620" s="69"/>
      <c r="CA620" s="69"/>
      <c r="CB620" s="69"/>
    </row>
    <row r="621" ht="15.75" customHeight="1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  <c r="AJ621" s="69"/>
      <c r="AK621" s="69"/>
      <c r="AL621" s="18"/>
      <c r="AM621" s="18"/>
      <c r="AN621" s="19"/>
      <c r="AO621" s="70"/>
      <c r="AP621" s="21"/>
      <c r="AQ621" s="69"/>
      <c r="AR621" s="69"/>
      <c r="AS621" s="69"/>
      <c r="AT621" s="18"/>
      <c r="AU621" s="18"/>
      <c r="AV621" s="69"/>
      <c r="AW621" s="69"/>
      <c r="AX621" s="69"/>
      <c r="AY621" s="24"/>
      <c r="AZ621" s="69"/>
      <c r="BA621" s="69"/>
      <c r="BB621" s="69"/>
      <c r="BC621" s="69"/>
      <c r="BD621" s="69"/>
      <c r="BE621" s="69"/>
      <c r="BF621" s="69"/>
      <c r="BG621" s="69"/>
      <c r="BH621" s="69"/>
      <c r="BI621" s="69"/>
      <c r="BJ621" s="69"/>
      <c r="BK621" s="69"/>
      <c r="BL621" s="69"/>
      <c r="BM621" s="69"/>
      <c r="BN621" s="69"/>
      <c r="BO621" s="69"/>
      <c r="BP621" s="69"/>
      <c r="BQ621" s="69"/>
      <c r="BR621" s="69"/>
      <c r="BS621" s="69"/>
      <c r="BT621" s="69"/>
      <c r="BU621" s="69"/>
      <c r="BV621" s="69"/>
      <c r="BW621" s="69"/>
      <c r="BX621" s="69"/>
      <c r="BY621" s="69"/>
      <c r="BZ621" s="69"/>
      <c r="CA621" s="69"/>
      <c r="CB621" s="69"/>
    </row>
    <row r="622" ht="15.75" customHeight="1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18"/>
      <c r="AM622" s="18"/>
      <c r="AN622" s="19"/>
      <c r="AO622" s="70"/>
      <c r="AP622" s="21"/>
      <c r="AQ622" s="69"/>
      <c r="AR622" s="69"/>
      <c r="AS622" s="69"/>
      <c r="AT622" s="18"/>
      <c r="AU622" s="18"/>
      <c r="AV622" s="69"/>
      <c r="AW622" s="69"/>
      <c r="AX622" s="69"/>
      <c r="AY622" s="24"/>
      <c r="AZ622" s="69"/>
      <c r="BA622" s="69"/>
      <c r="BB622" s="69"/>
      <c r="BC622" s="69"/>
      <c r="BD622" s="69"/>
      <c r="BE622" s="69"/>
      <c r="BF622" s="69"/>
      <c r="BG622" s="69"/>
      <c r="BH622" s="69"/>
      <c r="BI622" s="69"/>
      <c r="BJ622" s="69"/>
      <c r="BK622" s="69"/>
      <c r="BL622" s="69"/>
      <c r="BM622" s="69"/>
      <c r="BN622" s="69"/>
      <c r="BO622" s="69"/>
      <c r="BP622" s="69"/>
      <c r="BQ622" s="69"/>
      <c r="BR622" s="69"/>
      <c r="BS622" s="69"/>
      <c r="BT622" s="69"/>
      <c r="BU622" s="69"/>
      <c r="BV622" s="69"/>
      <c r="BW622" s="69"/>
      <c r="BX622" s="69"/>
      <c r="BY622" s="69"/>
      <c r="BZ622" s="69"/>
      <c r="CA622" s="69"/>
      <c r="CB622" s="69"/>
    </row>
    <row r="623" ht="15.75" customHeight="1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9"/>
      <c r="AJ623" s="69"/>
      <c r="AK623" s="69"/>
      <c r="AL623" s="18"/>
      <c r="AM623" s="18"/>
      <c r="AN623" s="19"/>
      <c r="AO623" s="70"/>
      <c r="AP623" s="21"/>
      <c r="AQ623" s="69"/>
      <c r="AR623" s="69"/>
      <c r="AS623" s="69"/>
      <c r="AT623" s="18"/>
      <c r="AU623" s="18"/>
      <c r="AV623" s="69"/>
      <c r="AW623" s="69"/>
      <c r="AX623" s="69"/>
      <c r="AY623" s="24"/>
      <c r="AZ623" s="69"/>
      <c r="BA623" s="69"/>
      <c r="BB623" s="69"/>
      <c r="BC623" s="69"/>
      <c r="BD623" s="69"/>
      <c r="BE623" s="69"/>
      <c r="BF623" s="69"/>
      <c r="BG623" s="69"/>
      <c r="BH623" s="69"/>
      <c r="BI623" s="69"/>
      <c r="BJ623" s="69"/>
      <c r="BK623" s="69"/>
      <c r="BL623" s="69"/>
      <c r="BM623" s="69"/>
      <c r="BN623" s="69"/>
      <c r="BO623" s="69"/>
      <c r="BP623" s="69"/>
      <c r="BQ623" s="69"/>
      <c r="BR623" s="69"/>
      <c r="BS623" s="69"/>
      <c r="BT623" s="69"/>
      <c r="BU623" s="69"/>
      <c r="BV623" s="69"/>
      <c r="BW623" s="69"/>
      <c r="BX623" s="69"/>
      <c r="BY623" s="69"/>
      <c r="BZ623" s="69"/>
      <c r="CA623" s="69"/>
      <c r="CB623" s="69"/>
    </row>
    <row r="624" ht="15.75" customHeight="1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  <c r="AI624" s="69"/>
      <c r="AJ624" s="69"/>
      <c r="AK624" s="69"/>
      <c r="AL624" s="18"/>
      <c r="AM624" s="18"/>
      <c r="AN624" s="19"/>
      <c r="AO624" s="70"/>
      <c r="AP624" s="21"/>
      <c r="AQ624" s="69"/>
      <c r="AR624" s="69"/>
      <c r="AS624" s="69"/>
      <c r="AT624" s="18"/>
      <c r="AU624" s="18"/>
      <c r="AV624" s="69"/>
      <c r="AW624" s="69"/>
      <c r="AX624" s="69"/>
      <c r="AY624" s="24"/>
      <c r="AZ624" s="69"/>
      <c r="BA624" s="69"/>
      <c r="BB624" s="69"/>
      <c r="BC624" s="69"/>
      <c r="BD624" s="69"/>
      <c r="BE624" s="69"/>
      <c r="BF624" s="69"/>
      <c r="BG624" s="69"/>
      <c r="BH624" s="69"/>
      <c r="BI624" s="69"/>
      <c r="BJ624" s="69"/>
      <c r="BK624" s="69"/>
      <c r="BL624" s="69"/>
      <c r="BM624" s="69"/>
      <c r="BN624" s="69"/>
      <c r="BO624" s="69"/>
      <c r="BP624" s="69"/>
      <c r="BQ624" s="69"/>
      <c r="BR624" s="69"/>
      <c r="BS624" s="69"/>
      <c r="BT624" s="69"/>
      <c r="BU624" s="69"/>
      <c r="BV624" s="69"/>
      <c r="BW624" s="69"/>
      <c r="BX624" s="69"/>
      <c r="BY624" s="69"/>
      <c r="BZ624" s="69"/>
      <c r="CA624" s="69"/>
      <c r="CB624" s="69"/>
    </row>
    <row r="625" ht="15.75" customHeight="1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  <c r="AJ625" s="69"/>
      <c r="AK625" s="69"/>
      <c r="AL625" s="18"/>
      <c r="AM625" s="18"/>
      <c r="AN625" s="19"/>
      <c r="AO625" s="70"/>
      <c r="AP625" s="21"/>
      <c r="AQ625" s="69"/>
      <c r="AR625" s="69"/>
      <c r="AS625" s="69"/>
      <c r="AT625" s="18"/>
      <c r="AU625" s="18"/>
      <c r="AV625" s="69"/>
      <c r="AW625" s="69"/>
      <c r="AX625" s="69"/>
      <c r="AY625" s="24"/>
      <c r="AZ625" s="69"/>
      <c r="BA625" s="69"/>
      <c r="BB625" s="69"/>
      <c r="BC625" s="69"/>
      <c r="BD625" s="69"/>
      <c r="BE625" s="69"/>
      <c r="BF625" s="69"/>
      <c r="BG625" s="69"/>
      <c r="BH625" s="69"/>
      <c r="BI625" s="69"/>
      <c r="BJ625" s="69"/>
      <c r="BK625" s="69"/>
      <c r="BL625" s="69"/>
      <c r="BM625" s="69"/>
      <c r="BN625" s="69"/>
      <c r="BO625" s="69"/>
      <c r="BP625" s="69"/>
      <c r="BQ625" s="69"/>
      <c r="BR625" s="69"/>
      <c r="BS625" s="69"/>
      <c r="BT625" s="69"/>
      <c r="BU625" s="69"/>
      <c r="BV625" s="69"/>
      <c r="BW625" s="69"/>
      <c r="BX625" s="69"/>
      <c r="BY625" s="69"/>
      <c r="BZ625" s="69"/>
      <c r="CA625" s="69"/>
      <c r="CB625" s="69"/>
    </row>
    <row r="626" ht="15.75" customHeight="1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  <c r="AI626" s="69"/>
      <c r="AJ626" s="69"/>
      <c r="AK626" s="69"/>
      <c r="AL626" s="18"/>
      <c r="AM626" s="18"/>
      <c r="AN626" s="19"/>
      <c r="AO626" s="70"/>
      <c r="AP626" s="21"/>
      <c r="AQ626" s="69"/>
      <c r="AR626" s="69"/>
      <c r="AS626" s="69"/>
      <c r="AT626" s="18"/>
      <c r="AU626" s="18"/>
      <c r="AV626" s="69"/>
      <c r="AW626" s="69"/>
      <c r="AX626" s="69"/>
      <c r="AY626" s="24"/>
      <c r="AZ626" s="69"/>
      <c r="BA626" s="69"/>
      <c r="BB626" s="69"/>
      <c r="BC626" s="69"/>
      <c r="BD626" s="69"/>
      <c r="BE626" s="69"/>
      <c r="BF626" s="69"/>
      <c r="BG626" s="69"/>
      <c r="BH626" s="69"/>
      <c r="BI626" s="69"/>
      <c r="BJ626" s="69"/>
      <c r="BK626" s="69"/>
      <c r="BL626" s="69"/>
      <c r="BM626" s="69"/>
      <c r="BN626" s="69"/>
      <c r="BO626" s="69"/>
      <c r="BP626" s="69"/>
      <c r="BQ626" s="69"/>
      <c r="BR626" s="69"/>
      <c r="BS626" s="69"/>
      <c r="BT626" s="69"/>
      <c r="BU626" s="69"/>
      <c r="BV626" s="69"/>
      <c r="BW626" s="69"/>
      <c r="BX626" s="69"/>
      <c r="BY626" s="69"/>
      <c r="BZ626" s="69"/>
      <c r="CA626" s="69"/>
      <c r="CB626" s="69"/>
    </row>
    <row r="627" ht="15.75" customHeight="1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  <c r="AJ627" s="69"/>
      <c r="AK627" s="69"/>
      <c r="AL627" s="18"/>
      <c r="AM627" s="18"/>
      <c r="AN627" s="19"/>
      <c r="AO627" s="70"/>
      <c r="AP627" s="21"/>
      <c r="AQ627" s="69"/>
      <c r="AR627" s="69"/>
      <c r="AS627" s="69"/>
      <c r="AT627" s="18"/>
      <c r="AU627" s="18"/>
      <c r="AV627" s="69"/>
      <c r="AW627" s="69"/>
      <c r="AX627" s="69"/>
      <c r="AY627" s="24"/>
      <c r="AZ627" s="69"/>
      <c r="BA627" s="69"/>
      <c r="BB627" s="69"/>
      <c r="BC627" s="69"/>
      <c r="BD627" s="69"/>
      <c r="BE627" s="69"/>
      <c r="BF627" s="69"/>
      <c r="BG627" s="69"/>
      <c r="BH627" s="69"/>
      <c r="BI627" s="69"/>
      <c r="BJ627" s="69"/>
      <c r="BK627" s="69"/>
      <c r="BL627" s="69"/>
      <c r="BM627" s="69"/>
      <c r="BN627" s="69"/>
      <c r="BO627" s="69"/>
      <c r="BP627" s="69"/>
      <c r="BQ627" s="69"/>
      <c r="BR627" s="69"/>
      <c r="BS627" s="69"/>
      <c r="BT627" s="69"/>
      <c r="BU627" s="69"/>
      <c r="BV627" s="69"/>
      <c r="BW627" s="69"/>
      <c r="BX627" s="69"/>
      <c r="BY627" s="69"/>
      <c r="BZ627" s="69"/>
      <c r="CA627" s="69"/>
      <c r="CB627" s="69"/>
    </row>
    <row r="628" ht="15.75" customHeight="1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  <c r="AL628" s="18"/>
      <c r="AM628" s="18"/>
      <c r="AN628" s="19"/>
      <c r="AO628" s="70"/>
      <c r="AP628" s="21"/>
      <c r="AQ628" s="69"/>
      <c r="AR628" s="69"/>
      <c r="AS628" s="69"/>
      <c r="AT628" s="18"/>
      <c r="AU628" s="18"/>
      <c r="AV628" s="69"/>
      <c r="AW628" s="69"/>
      <c r="AX628" s="69"/>
      <c r="AY628" s="24"/>
      <c r="AZ628" s="69"/>
      <c r="BA628" s="69"/>
      <c r="BB628" s="69"/>
      <c r="BC628" s="69"/>
      <c r="BD628" s="69"/>
      <c r="BE628" s="69"/>
      <c r="BF628" s="69"/>
      <c r="BG628" s="69"/>
      <c r="BH628" s="69"/>
      <c r="BI628" s="69"/>
      <c r="BJ628" s="69"/>
      <c r="BK628" s="69"/>
      <c r="BL628" s="69"/>
      <c r="BM628" s="69"/>
      <c r="BN628" s="69"/>
      <c r="BO628" s="69"/>
      <c r="BP628" s="69"/>
      <c r="BQ628" s="69"/>
      <c r="BR628" s="69"/>
      <c r="BS628" s="69"/>
      <c r="BT628" s="69"/>
      <c r="BU628" s="69"/>
      <c r="BV628" s="69"/>
      <c r="BW628" s="69"/>
      <c r="BX628" s="69"/>
      <c r="BY628" s="69"/>
      <c r="BZ628" s="69"/>
      <c r="CA628" s="69"/>
      <c r="CB628" s="69"/>
    </row>
    <row r="629" ht="15.75" customHeight="1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  <c r="AL629" s="18"/>
      <c r="AM629" s="18"/>
      <c r="AN629" s="19"/>
      <c r="AO629" s="70"/>
      <c r="AP629" s="21"/>
      <c r="AQ629" s="69"/>
      <c r="AR629" s="69"/>
      <c r="AS629" s="69"/>
      <c r="AT629" s="18"/>
      <c r="AU629" s="18"/>
      <c r="AV629" s="69"/>
      <c r="AW629" s="69"/>
      <c r="AX629" s="69"/>
      <c r="AY629" s="24"/>
      <c r="AZ629" s="69"/>
      <c r="BA629" s="69"/>
      <c r="BB629" s="69"/>
      <c r="BC629" s="69"/>
      <c r="BD629" s="69"/>
      <c r="BE629" s="69"/>
      <c r="BF629" s="69"/>
      <c r="BG629" s="69"/>
      <c r="BH629" s="69"/>
      <c r="BI629" s="69"/>
      <c r="BJ629" s="69"/>
      <c r="BK629" s="69"/>
      <c r="BL629" s="69"/>
      <c r="BM629" s="69"/>
      <c r="BN629" s="69"/>
      <c r="BO629" s="69"/>
      <c r="BP629" s="69"/>
      <c r="BQ629" s="69"/>
      <c r="BR629" s="69"/>
      <c r="BS629" s="69"/>
      <c r="BT629" s="69"/>
      <c r="BU629" s="69"/>
      <c r="BV629" s="69"/>
      <c r="BW629" s="69"/>
      <c r="BX629" s="69"/>
      <c r="BY629" s="69"/>
      <c r="BZ629" s="69"/>
      <c r="CA629" s="69"/>
      <c r="CB629" s="69"/>
    </row>
    <row r="630" ht="15.75" customHeight="1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9"/>
      <c r="AJ630" s="69"/>
      <c r="AK630" s="69"/>
      <c r="AL630" s="18"/>
      <c r="AM630" s="18"/>
      <c r="AN630" s="19"/>
      <c r="AO630" s="70"/>
      <c r="AP630" s="21"/>
      <c r="AQ630" s="69"/>
      <c r="AR630" s="69"/>
      <c r="AS630" s="69"/>
      <c r="AT630" s="18"/>
      <c r="AU630" s="18"/>
      <c r="AV630" s="69"/>
      <c r="AW630" s="69"/>
      <c r="AX630" s="69"/>
      <c r="AY630" s="24"/>
      <c r="AZ630" s="69"/>
      <c r="BA630" s="69"/>
      <c r="BB630" s="69"/>
      <c r="BC630" s="69"/>
      <c r="BD630" s="69"/>
      <c r="BE630" s="69"/>
      <c r="BF630" s="69"/>
      <c r="BG630" s="69"/>
      <c r="BH630" s="69"/>
      <c r="BI630" s="69"/>
      <c r="BJ630" s="69"/>
      <c r="BK630" s="69"/>
      <c r="BL630" s="69"/>
      <c r="BM630" s="69"/>
      <c r="BN630" s="69"/>
      <c r="BO630" s="69"/>
      <c r="BP630" s="69"/>
      <c r="BQ630" s="69"/>
      <c r="BR630" s="69"/>
      <c r="BS630" s="69"/>
      <c r="BT630" s="69"/>
      <c r="BU630" s="69"/>
      <c r="BV630" s="69"/>
      <c r="BW630" s="69"/>
      <c r="BX630" s="69"/>
      <c r="BY630" s="69"/>
      <c r="BZ630" s="69"/>
      <c r="CA630" s="69"/>
      <c r="CB630" s="69"/>
    </row>
    <row r="631" ht="15.75" customHeight="1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  <c r="AJ631" s="69"/>
      <c r="AK631" s="69"/>
      <c r="AL631" s="18"/>
      <c r="AM631" s="18"/>
      <c r="AN631" s="19"/>
      <c r="AO631" s="70"/>
      <c r="AP631" s="21"/>
      <c r="AQ631" s="69"/>
      <c r="AR631" s="69"/>
      <c r="AS631" s="69"/>
      <c r="AT631" s="18"/>
      <c r="AU631" s="18"/>
      <c r="AV631" s="69"/>
      <c r="AW631" s="69"/>
      <c r="AX631" s="69"/>
      <c r="AY631" s="24"/>
      <c r="AZ631" s="69"/>
      <c r="BA631" s="69"/>
      <c r="BB631" s="69"/>
      <c r="BC631" s="69"/>
      <c r="BD631" s="69"/>
      <c r="BE631" s="69"/>
      <c r="BF631" s="69"/>
      <c r="BG631" s="69"/>
      <c r="BH631" s="69"/>
      <c r="BI631" s="69"/>
      <c r="BJ631" s="69"/>
      <c r="BK631" s="69"/>
      <c r="BL631" s="69"/>
      <c r="BM631" s="69"/>
      <c r="BN631" s="69"/>
      <c r="BO631" s="69"/>
      <c r="BP631" s="69"/>
      <c r="BQ631" s="69"/>
      <c r="BR631" s="69"/>
      <c r="BS631" s="69"/>
      <c r="BT631" s="69"/>
      <c r="BU631" s="69"/>
      <c r="BV631" s="69"/>
      <c r="BW631" s="69"/>
      <c r="BX631" s="69"/>
      <c r="BY631" s="69"/>
      <c r="BZ631" s="69"/>
      <c r="CA631" s="69"/>
      <c r="CB631" s="69"/>
    </row>
    <row r="632" ht="15.75" customHeight="1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9"/>
      <c r="AJ632" s="69"/>
      <c r="AK632" s="69"/>
      <c r="AL632" s="18"/>
      <c r="AM632" s="18"/>
      <c r="AN632" s="19"/>
      <c r="AO632" s="70"/>
      <c r="AP632" s="21"/>
      <c r="AQ632" s="69"/>
      <c r="AR632" s="69"/>
      <c r="AS632" s="69"/>
      <c r="AT632" s="18"/>
      <c r="AU632" s="18"/>
      <c r="AV632" s="69"/>
      <c r="AW632" s="69"/>
      <c r="AX632" s="69"/>
      <c r="AY632" s="24"/>
      <c r="AZ632" s="69"/>
      <c r="BA632" s="69"/>
      <c r="BB632" s="69"/>
      <c r="BC632" s="69"/>
      <c r="BD632" s="69"/>
      <c r="BE632" s="69"/>
      <c r="BF632" s="69"/>
      <c r="BG632" s="69"/>
      <c r="BH632" s="69"/>
      <c r="BI632" s="69"/>
      <c r="BJ632" s="69"/>
      <c r="BK632" s="69"/>
      <c r="BL632" s="69"/>
      <c r="BM632" s="69"/>
      <c r="BN632" s="69"/>
      <c r="BO632" s="69"/>
      <c r="BP632" s="69"/>
      <c r="BQ632" s="69"/>
      <c r="BR632" s="69"/>
      <c r="BS632" s="69"/>
      <c r="BT632" s="69"/>
      <c r="BU632" s="69"/>
      <c r="BV632" s="69"/>
      <c r="BW632" s="69"/>
      <c r="BX632" s="69"/>
      <c r="BY632" s="69"/>
      <c r="BZ632" s="69"/>
      <c r="CA632" s="69"/>
      <c r="CB632" s="69"/>
    </row>
    <row r="633" ht="15.75" customHeight="1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9"/>
      <c r="AJ633" s="69"/>
      <c r="AK633" s="69"/>
      <c r="AL633" s="18"/>
      <c r="AM633" s="18"/>
      <c r="AN633" s="19"/>
      <c r="AO633" s="70"/>
      <c r="AP633" s="21"/>
      <c r="AQ633" s="69"/>
      <c r="AR633" s="69"/>
      <c r="AS633" s="69"/>
      <c r="AT633" s="18"/>
      <c r="AU633" s="18"/>
      <c r="AV633" s="69"/>
      <c r="AW633" s="69"/>
      <c r="AX633" s="69"/>
      <c r="AY633" s="24"/>
      <c r="AZ633" s="69"/>
      <c r="BA633" s="69"/>
      <c r="BB633" s="69"/>
      <c r="BC633" s="69"/>
      <c r="BD633" s="69"/>
      <c r="BE633" s="69"/>
      <c r="BF633" s="69"/>
      <c r="BG633" s="69"/>
      <c r="BH633" s="69"/>
      <c r="BI633" s="69"/>
      <c r="BJ633" s="69"/>
      <c r="BK633" s="69"/>
      <c r="BL633" s="69"/>
      <c r="BM633" s="69"/>
      <c r="BN633" s="69"/>
      <c r="BO633" s="69"/>
      <c r="BP633" s="69"/>
      <c r="BQ633" s="69"/>
      <c r="BR633" s="69"/>
      <c r="BS633" s="69"/>
      <c r="BT633" s="69"/>
      <c r="BU633" s="69"/>
      <c r="BV633" s="69"/>
      <c r="BW633" s="69"/>
      <c r="BX633" s="69"/>
      <c r="BY633" s="69"/>
      <c r="BZ633" s="69"/>
      <c r="CA633" s="69"/>
      <c r="CB633" s="69"/>
    </row>
    <row r="634" ht="15.75" customHeight="1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18"/>
      <c r="AM634" s="18"/>
      <c r="AN634" s="19"/>
      <c r="AO634" s="70"/>
      <c r="AP634" s="21"/>
      <c r="AQ634" s="69"/>
      <c r="AR634" s="69"/>
      <c r="AS634" s="69"/>
      <c r="AT634" s="18"/>
      <c r="AU634" s="18"/>
      <c r="AV634" s="69"/>
      <c r="AW634" s="69"/>
      <c r="AX634" s="69"/>
      <c r="AY634" s="24"/>
      <c r="AZ634" s="69"/>
      <c r="BA634" s="69"/>
      <c r="BB634" s="69"/>
      <c r="BC634" s="69"/>
      <c r="BD634" s="69"/>
      <c r="BE634" s="69"/>
      <c r="BF634" s="69"/>
      <c r="BG634" s="69"/>
      <c r="BH634" s="69"/>
      <c r="BI634" s="69"/>
      <c r="BJ634" s="69"/>
      <c r="BK634" s="69"/>
      <c r="BL634" s="69"/>
      <c r="BM634" s="69"/>
      <c r="BN634" s="69"/>
      <c r="BO634" s="69"/>
      <c r="BP634" s="69"/>
      <c r="BQ634" s="69"/>
      <c r="BR634" s="69"/>
      <c r="BS634" s="69"/>
      <c r="BT634" s="69"/>
      <c r="BU634" s="69"/>
      <c r="BV634" s="69"/>
      <c r="BW634" s="69"/>
      <c r="BX634" s="69"/>
      <c r="BY634" s="69"/>
      <c r="BZ634" s="69"/>
      <c r="CA634" s="69"/>
      <c r="CB634" s="69"/>
    </row>
    <row r="635" ht="15.75" customHeight="1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  <c r="AL635" s="18"/>
      <c r="AM635" s="18"/>
      <c r="AN635" s="19"/>
      <c r="AO635" s="70"/>
      <c r="AP635" s="21"/>
      <c r="AQ635" s="69"/>
      <c r="AR635" s="69"/>
      <c r="AS635" s="69"/>
      <c r="AT635" s="18"/>
      <c r="AU635" s="18"/>
      <c r="AV635" s="69"/>
      <c r="AW635" s="69"/>
      <c r="AX635" s="69"/>
      <c r="AY635" s="24"/>
      <c r="AZ635" s="69"/>
      <c r="BA635" s="69"/>
      <c r="BB635" s="69"/>
      <c r="BC635" s="69"/>
      <c r="BD635" s="69"/>
      <c r="BE635" s="69"/>
      <c r="BF635" s="69"/>
      <c r="BG635" s="69"/>
      <c r="BH635" s="69"/>
      <c r="BI635" s="69"/>
      <c r="BJ635" s="69"/>
      <c r="BK635" s="69"/>
      <c r="BL635" s="69"/>
      <c r="BM635" s="69"/>
      <c r="BN635" s="69"/>
      <c r="BO635" s="69"/>
      <c r="BP635" s="69"/>
      <c r="BQ635" s="69"/>
      <c r="BR635" s="69"/>
      <c r="BS635" s="69"/>
      <c r="BT635" s="69"/>
      <c r="BU635" s="69"/>
      <c r="BV635" s="69"/>
      <c r="BW635" s="69"/>
      <c r="BX635" s="69"/>
      <c r="BY635" s="69"/>
      <c r="BZ635" s="69"/>
      <c r="CA635" s="69"/>
      <c r="CB635" s="69"/>
    </row>
    <row r="636" ht="15.75" customHeight="1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/>
      <c r="AL636" s="18"/>
      <c r="AM636" s="18"/>
      <c r="AN636" s="19"/>
      <c r="AO636" s="70"/>
      <c r="AP636" s="21"/>
      <c r="AQ636" s="69"/>
      <c r="AR636" s="69"/>
      <c r="AS636" s="69"/>
      <c r="AT636" s="18"/>
      <c r="AU636" s="18"/>
      <c r="AV636" s="69"/>
      <c r="AW636" s="69"/>
      <c r="AX636" s="69"/>
      <c r="AY636" s="24"/>
      <c r="AZ636" s="69"/>
      <c r="BA636" s="69"/>
      <c r="BB636" s="69"/>
      <c r="BC636" s="69"/>
      <c r="BD636" s="69"/>
      <c r="BE636" s="69"/>
      <c r="BF636" s="69"/>
      <c r="BG636" s="69"/>
      <c r="BH636" s="69"/>
      <c r="BI636" s="69"/>
      <c r="BJ636" s="69"/>
      <c r="BK636" s="69"/>
      <c r="BL636" s="69"/>
      <c r="BM636" s="69"/>
      <c r="BN636" s="69"/>
      <c r="BO636" s="69"/>
      <c r="BP636" s="69"/>
      <c r="BQ636" s="69"/>
      <c r="BR636" s="69"/>
      <c r="BS636" s="69"/>
      <c r="BT636" s="69"/>
      <c r="BU636" s="69"/>
      <c r="BV636" s="69"/>
      <c r="BW636" s="69"/>
      <c r="BX636" s="69"/>
      <c r="BY636" s="69"/>
      <c r="BZ636" s="69"/>
      <c r="CA636" s="69"/>
      <c r="CB636" s="69"/>
    </row>
    <row r="637" ht="15.75" customHeight="1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  <c r="AL637" s="18"/>
      <c r="AM637" s="18"/>
      <c r="AN637" s="19"/>
      <c r="AO637" s="70"/>
      <c r="AP637" s="21"/>
      <c r="AQ637" s="69"/>
      <c r="AR637" s="69"/>
      <c r="AS637" s="69"/>
      <c r="AT637" s="18"/>
      <c r="AU637" s="18"/>
      <c r="AV637" s="69"/>
      <c r="AW637" s="69"/>
      <c r="AX637" s="69"/>
      <c r="AY637" s="24"/>
      <c r="AZ637" s="69"/>
      <c r="BA637" s="69"/>
      <c r="BB637" s="69"/>
      <c r="BC637" s="69"/>
      <c r="BD637" s="69"/>
      <c r="BE637" s="69"/>
      <c r="BF637" s="69"/>
      <c r="BG637" s="69"/>
      <c r="BH637" s="69"/>
      <c r="BI637" s="69"/>
      <c r="BJ637" s="69"/>
      <c r="BK637" s="69"/>
      <c r="BL637" s="69"/>
      <c r="BM637" s="69"/>
      <c r="BN637" s="69"/>
      <c r="BO637" s="69"/>
      <c r="BP637" s="69"/>
      <c r="BQ637" s="69"/>
      <c r="BR637" s="69"/>
      <c r="BS637" s="69"/>
      <c r="BT637" s="69"/>
      <c r="BU637" s="69"/>
      <c r="BV637" s="69"/>
      <c r="BW637" s="69"/>
      <c r="BX637" s="69"/>
      <c r="BY637" s="69"/>
      <c r="BZ637" s="69"/>
      <c r="CA637" s="69"/>
      <c r="CB637" s="69"/>
    </row>
    <row r="638" ht="15.75" customHeight="1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  <c r="AJ638" s="69"/>
      <c r="AK638" s="69"/>
      <c r="AL638" s="18"/>
      <c r="AM638" s="18"/>
      <c r="AN638" s="19"/>
      <c r="AO638" s="70"/>
      <c r="AP638" s="21"/>
      <c r="AQ638" s="69"/>
      <c r="AR638" s="69"/>
      <c r="AS638" s="69"/>
      <c r="AT638" s="18"/>
      <c r="AU638" s="18"/>
      <c r="AV638" s="69"/>
      <c r="AW638" s="69"/>
      <c r="AX638" s="69"/>
      <c r="AY638" s="24"/>
      <c r="AZ638" s="69"/>
      <c r="BA638" s="69"/>
      <c r="BB638" s="69"/>
      <c r="BC638" s="69"/>
      <c r="BD638" s="69"/>
      <c r="BE638" s="69"/>
      <c r="BF638" s="69"/>
      <c r="BG638" s="69"/>
      <c r="BH638" s="69"/>
      <c r="BI638" s="69"/>
      <c r="BJ638" s="69"/>
      <c r="BK638" s="69"/>
      <c r="BL638" s="69"/>
      <c r="BM638" s="69"/>
      <c r="BN638" s="69"/>
      <c r="BO638" s="69"/>
      <c r="BP638" s="69"/>
      <c r="BQ638" s="69"/>
      <c r="BR638" s="69"/>
      <c r="BS638" s="69"/>
      <c r="BT638" s="69"/>
      <c r="BU638" s="69"/>
      <c r="BV638" s="69"/>
      <c r="BW638" s="69"/>
      <c r="BX638" s="69"/>
      <c r="BY638" s="69"/>
      <c r="BZ638" s="69"/>
      <c r="CA638" s="69"/>
      <c r="CB638" s="69"/>
    </row>
    <row r="639" ht="15.75" customHeight="1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  <c r="AJ639" s="69"/>
      <c r="AK639" s="69"/>
      <c r="AL639" s="18"/>
      <c r="AM639" s="18"/>
      <c r="AN639" s="19"/>
      <c r="AO639" s="70"/>
      <c r="AP639" s="21"/>
      <c r="AQ639" s="69"/>
      <c r="AR639" s="69"/>
      <c r="AS639" s="69"/>
      <c r="AT639" s="18"/>
      <c r="AU639" s="18"/>
      <c r="AV639" s="69"/>
      <c r="AW639" s="69"/>
      <c r="AX639" s="69"/>
      <c r="AY639" s="24"/>
      <c r="AZ639" s="69"/>
      <c r="BA639" s="69"/>
      <c r="BB639" s="69"/>
      <c r="BC639" s="69"/>
      <c r="BD639" s="69"/>
      <c r="BE639" s="69"/>
      <c r="BF639" s="69"/>
      <c r="BG639" s="69"/>
      <c r="BH639" s="69"/>
      <c r="BI639" s="69"/>
      <c r="BJ639" s="69"/>
      <c r="BK639" s="69"/>
      <c r="BL639" s="69"/>
      <c r="BM639" s="69"/>
      <c r="BN639" s="69"/>
      <c r="BO639" s="69"/>
      <c r="BP639" s="69"/>
      <c r="BQ639" s="69"/>
      <c r="BR639" s="69"/>
      <c r="BS639" s="69"/>
      <c r="BT639" s="69"/>
      <c r="BU639" s="69"/>
      <c r="BV639" s="69"/>
      <c r="BW639" s="69"/>
      <c r="BX639" s="69"/>
      <c r="BY639" s="69"/>
      <c r="BZ639" s="69"/>
      <c r="CA639" s="69"/>
      <c r="CB639" s="69"/>
    </row>
    <row r="640" ht="15.75" customHeight="1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  <c r="AJ640" s="69"/>
      <c r="AK640" s="69"/>
      <c r="AL640" s="18"/>
      <c r="AM640" s="18"/>
      <c r="AN640" s="19"/>
      <c r="AO640" s="70"/>
      <c r="AP640" s="21"/>
      <c r="AQ640" s="69"/>
      <c r="AR640" s="69"/>
      <c r="AS640" s="69"/>
      <c r="AT640" s="18"/>
      <c r="AU640" s="18"/>
      <c r="AV640" s="69"/>
      <c r="AW640" s="69"/>
      <c r="AX640" s="69"/>
      <c r="AY640" s="24"/>
      <c r="AZ640" s="69"/>
      <c r="BA640" s="69"/>
      <c r="BB640" s="69"/>
      <c r="BC640" s="69"/>
      <c r="BD640" s="69"/>
      <c r="BE640" s="69"/>
      <c r="BF640" s="69"/>
      <c r="BG640" s="69"/>
      <c r="BH640" s="69"/>
      <c r="BI640" s="69"/>
      <c r="BJ640" s="69"/>
      <c r="BK640" s="69"/>
      <c r="BL640" s="69"/>
      <c r="BM640" s="69"/>
      <c r="BN640" s="69"/>
      <c r="BO640" s="69"/>
      <c r="BP640" s="69"/>
      <c r="BQ640" s="69"/>
      <c r="BR640" s="69"/>
      <c r="BS640" s="69"/>
      <c r="BT640" s="69"/>
      <c r="BU640" s="69"/>
      <c r="BV640" s="69"/>
      <c r="BW640" s="69"/>
      <c r="BX640" s="69"/>
      <c r="BY640" s="69"/>
      <c r="BZ640" s="69"/>
      <c r="CA640" s="69"/>
      <c r="CB640" s="69"/>
    </row>
    <row r="641" ht="15.75" customHeight="1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  <c r="AL641" s="18"/>
      <c r="AM641" s="18"/>
      <c r="AN641" s="19"/>
      <c r="AO641" s="70"/>
      <c r="AP641" s="21"/>
      <c r="AQ641" s="69"/>
      <c r="AR641" s="69"/>
      <c r="AS641" s="69"/>
      <c r="AT641" s="18"/>
      <c r="AU641" s="18"/>
      <c r="AV641" s="69"/>
      <c r="AW641" s="69"/>
      <c r="AX641" s="69"/>
      <c r="AY641" s="24"/>
      <c r="AZ641" s="69"/>
      <c r="BA641" s="69"/>
      <c r="BB641" s="69"/>
      <c r="BC641" s="69"/>
      <c r="BD641" s="69"/>
      <c r="BE641" s="69"/>
      <c r="BF641" s="69"/>
      <c r="BG641" s="69"/>
      <c r="BH641" s="69"/>
      <c r="BI641" s="69"/>
      <c r="BJ641" s="69"/>
      <c r="BK641" s="69"/>
      <c r="BL641" s="69"/>
      <c r="BM641" s="69"/>
      <c r="BN641" s="69"/>
      <c r="BO641" s="69"/>
      <c r="BP641" s="69"/>
      <c r="BQ641" s="69"/>
      <c r="BR641" s="69"/>
      <c r="BS641" s="69"/>
      <c r="BT641" s="69"/>
      <c r="BU641" s="69"/>
      <c r="BV641" s="69"/>
      <c r="BW641" s="69"/>
      <c r="BX641" s="69"/>
      <c r="BY641" s="69"/>
      <c r="BZ641" s="69"/>
      <c r="CA641" s="69"/>
      <c r="CB641" s="69"/>
    </row>
    <row r="642" ht="15.75" customHeight="1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  <c r="AL642" s="18"/>
      <c r="AM642" s="18"/>
      <c r="AN642" s="19"/>
      <c r="AO642" s="70"/>
      <c r="AP642" s="21"/>
      <c r="AQ642" s="69"/>
      <c r="AR642" s="69"/>
      <c r="AS642" s="69"/>
      <c r="AT642" s="18"/>
      <c r="AU642" s="18"/>
      <c r="AV642" s="69"/>
      <c r="AW642" s="69"/>
      <c r="AX642" s="69"/>
      <c r="AY642" s="24"/>
      <c r="AZ642" s="69"/>
      <c r="BA642" s="69"/>
      <c r="BB642" s="69"/>
      <c r="BC642" s="69"/>
      <c r="BD642" s="69"/>
      <c r="BE642" s="69"/>
      <c r="BF642" s="69"/>
      <c r="BG642" s="69"/>
      <c r="BH642" s="69"/>
      <c r="BI642" s="69"/>
      <c r="BJ642" s="69"/>
      <c r="BK642" s="69"/>
      <c r="BL642" s="69"/>
      <c r="BM642" s="69"/>
      <c r="BN642" s="69"/>
      <c r="BO642" s="69"/>
      <c r="BP642" s="69"/>
      <c r="BQ642" s="69"/>
      <c r="BR642" s="69"/>
      <c r="BS642" s="69"/>
      <c r="BT642" s="69"/>
      <c r="BU642" s="69"/>
      <c r="BV642" s="69"/>
      <c r="BW642" s="69"/>
      <c r="BX642" s="69"/>
      <c r="BY642" s="69"/>
      <c r="BZ642" s="69"/>
      <c r="CA642" s="69"/>
      <c r="CB642" s="69"/>
    </row>
    <row r="643" ht="15.75" customHeight="1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  <c r="AL643" s="18"/>
      <c r="AM643" s="18"/>
      <c r="AN643" s="19"/>
      <c r="AO643" s="70"/>
      <c r="AP643" s="21"/>
      <c r="AQ643" s="69"/>
      <c r="AR643" s="69"/>
      <c r="AS643" s="69"/>
      <c r="AT643" s="18"/>
      <c r="AU643" s="18"/>
      <c r="AV643" s="69"/>
      <c r="AW643" s="69"/>
      <c r="AX643" s="69"/>
      <c r="AY643" s="24"/>
      <c r="AZ643" s="69"/>
      <c r="BA643" s="69"/>
      <c r="BB643" s="69"/>
      <c r="BC643" s="69"/>
      <c r="BD643" s="69"/>
      <c r="BE643" s="69"/>
      <c r="BF643" s="69"/>
      <c r="BG643" s="69"/>
      <c r="BH643" s="69"/>
      <c r="BI643" s="69"/>
      <c r="BJ643" s="69"/>
      <c r="BK643" s="69"/>
      <c r="BL643" s="69"/>
      <c r="BM643" s="69"/>
      <c r="BN643" s="69"/>
      <c r="BO643" s="69"/>
      <c r="BP643" s="69"/>
      <c r="BQ643" s="69"/>
      <c r="BR643" s="69"/>
      <c r="BS643" s="69"/>
      <c r="BT643" s="69"/>
      <c r="BU643" s="69"/>
      <c r="BV643" s="69"/>
      <c r="BW643" s="69"/>
      <c r="BX643" s="69"/>
      <c r="BY643" s="69"/>
      <c r="BZ643" s="69"/>
      <c r="CA643" s="69"/>
      <c r="CB643" s="69"/>
    </row>
    <row r="644" ht="15.75" customHeight="1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18"/>
      <c r="AM644" s="18"/>
      <c r="AN644" s="19"/>
      <c r="AO644" s="70"/>
      <c r="AP644" s="21"/>
      <c r="AQ644" s="69"/>
      <c r="AR644" s="69"/>
      <c r="AS644" s="69"/>
      <c r="AT644" s="18"/>
      <c r="AU644" s="18"/>
      <c r="AV644" s="69"/>
      <c r="AW644" s="69"/>
      <c r="AX644" s="69"/>
      <c r="AY644" s="24"/>
      <c r="AZ644" s="69"/>
      <c r="BA644" s="69"/>
      <c r="BB644" s="69"/>
      <c r="BC644" s="69"/>
      <c r="BD644" s="69"/>
      <c r="BE644" s="69"/>
      <c r="BF644" s="69"/>
      <c r="BG644" s="69"/>
      <c r="BH644" s="69"/>
      <c r="BI644" s="69"/>
      <c r="BJ644" s="69"/>
      <c r="BK644" s="69"/>
      <c r="BL644" s="69"/>
      <c r="BM644" s="69"/>
      <c r="BN644" s="69"/>
      <c r="BO644" s="69"/>
      <c r="BP644" s="69"/>
      <c r="BQ644" s="69"/>
      <c r="BR644" s="69"/>
      <c r="BS644" s="69"/>
      <c r="BT644" s="69"/>
      <c r="BU644" s="69"/>
      <c r="BV644" s="69"/>
      <c r="BW644" s="69"/>
      <c r="BX644" s="69"/>
      <c r="BY644" s="69"/>
      <c r="BZ644" s="69"/>
      <c r="CA644" s="69"/>
      <c r="CB644" s="69"/>
    </row>
    <row r="645" ht="15.75" customHeight="1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  <c r="AL645" s="18"/>
      <c r="AM645" s="18"/>
      <c r="AN645" s="19"/>
      <c r="AO645" s="70"/>
      <c r="AP645" s="21"/>
      <c r="AQ645" s="69"/>
      <c r="AR645" s="69"/>
      <c r="AS645" s="69"/>
      <c r="AT645" s="18"/>
      <c r="AU645" s="18"/>
      <c r="AV645" s="69"/>
      <c r="AW645" s="69"/>
      <c r="AX645" s="69"/>
      <c r="AY645" s="24"/>
      <c r="AZ645" s="69"/>
      <c r="BA645" s="69"/>
      <c r="BB645" s="69"/>
      <c r="BC645" s="69"/>
      <c r="BD645" s="69"/>
      <c r="BE645" s="69"/>
      <c r="BF645" s="69"/>
      <c r="BG645" s="69"/>
      <c r="BH645" s="69"/>
      <c r="BI645" s="69"/>
      <c r="BJ645" s="69"/>
      <c r="BK645" s="69"/>
      <c r="BL645" s="69"/>
      <c r="BM645" s="69"/>
      <c r="BN645" s="69"/>
      <c r="BO645" s="69"/>
      <c r="BP645" s="69"/>
      <c r="BQ645" s="69"/>
      <c r="BR645" s="69"/>
      <c r="BS645" s="69"/>
      <c r="BT645" s="69"/>
      <c r="BU645" s="69"/>
      <c r="BV645" s="69"/>
      <c r="BW645" s="69"/>
      <c r="BX645" s="69"/>
      <c r="BY645" s="69"/>
      <c r="BZ645" s="69"/>
      <c r="CA645" s="69"/>
      <c r="CB645" s="69"/>
    </row>
    <row r="646" ht="15.75" customHeight="1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  <c r="AL646" s="18"/>
      <c r="AM646" s="18"/>
      <c r="AN646" s="19"/>
      <c r="AO646" s="70"/>
      <c r="AP646" s="21"/>
      <c r="AQ646" s="69"/>
      <c r="AR646" s="69"/>
      <c r="AS646" s="69"/>
      <c r="AT646" s="18"/>
      <c r="AU646" s="18"/>
      <c r="AV646" s="69"/>
      <c r="AW646" s="69"/>
      <c r="AX646" s="69"/>
      <c r="AY646" s="24"/>
      <c r="AZ646" s="69"/>
      <c r="BA646" s="69"/>
      <c r="BB646" s="69"/>
      <c r="BC646" s="69"/>
      <c r="BD646" s="69"/>
      <c r="BE646" s="69"/>
      <c r="BF646" s="69"/>
      <c r="BG646" s="69"/>
      <c r="BH646" s="69"/>
      <c r="BI646" s="69"/>
      <c r="BJ646" s="69"/>
      <c r="BK646" s="69"/>
      <c r="BL646" s="69"/>
      <c r="BM646" s="69"/>
      <c r="BN646" s="69"/>
      <c r="BO646" s="69"/>
      <c r="BP646" s="69"/>
      <c r="BQ646" s="69"/>
      <c r="BR646" s="69"/>
      <c r="BS646" s="69"/>
      <c r="BT646" s="69"/>
      <c r="BU646" s="69"/>
      <c r="BV646" s="69"/>
      <c r="BW646" s="69"/>
      <c r="BX646" s="69"/>
      <c r="BY646" s="69"/>
      <c r="BZ646" s="69"/>
      <c r="CA646" s="69"/>
      <c r="CB646" s="69"/>
    </row>
    <row r="647" ht="15.75" customHeight="1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/>
      <c r="AL647" s="18"/>
      <c r="AM647" s="18"/>
      <c r="AN647" s="19"/>
      <c r="AO647" s="70"/>
      <c r="AP647" s="21"/>
      <c r="AQ647" s="69"/>
      <c r="AR647" s="69"/>
      <c r="AS647" s="69"/>
      <c r="AT647" s="18"/>
      <c r="AU647" s="18"/>
      <c r="AV647" s="69"/>
      <c r="AW647" s="69"/>
      <c r="AX647" s="69"/>
      <c r="AY647" s="24"/>
      <c r="AZ647" s="69"/>
      <c r="BA647" s="69"/>
      <c r="BB647" s="69"/>
      <c r="BC647" s="69"/>
      <c r="BD647" s="69"/>
      <c r="BE647" s="69"/>
      <c r="BF647" s="69"/>
      <c r="BG647" s="69"/>
      <c r="BH647" s="69"/>
      <c r="BI647" s="69"/>
      <c r="BJ647" s="69"/>
      <c r="BK647" s="69"/>
      <c r="BL647" s="69"/>
      <c r="BM647" s="69"/>
      <c r="BN647" s="69"/>
      <c r="BO647" s="69"/>
      <c r="BP647" s="69"/>
      <c r="BQ647" s="69"/>
      <c r="BR647" s="69"/>
      <c r="BS647" s="69"/>
      <c r="BT647" s="69"/>
      <c r="BU647" s="69"/>
      <c r="BV647" s="69"/>
      <c r="BW647" s="69"/>
      <c r="BX647" s="69"/>
      <c r="BY647" s="69"/>
      <c r="BZ647" s="69"/>
      <c r="CA647" s="69"/>
      <c r="CB647" s="69"/>
    </row>
    <row r="648" ht="15.75" customHeight="1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/>
      <c r="AL648" s="18"/>
      <c r="AM648" s="18"/>
      <c r="AN648" s="19"/>
      <c r="AO648" s="70"/>
      <c r="AP648" s="21"/>
      <c r="AQ648" s="69"/>
      <c r="AR648" s="69"/>
      <c r="AS648" s="69"/>
      <c r="AT648" s="18"/>
      <c r="AU648" s="18"/>
      <c r="AV648" s="69"/>
      <c r="AW648" s="69"/>
      <c r="AX648" s="69"/>
      <c r="AY648" s="24"/>
      <c r="AZ648" s="69"/>
      <c r="BA648" s="69"/>
      <c r="BB648" s="69"/>
      <c r="BC648" s="69"/>
      <c r="BD648" s="69"/>
      <c r="BE648" s="69"/>
      <c r="BF648" s="69"/>
      <c r="BG648" s="69"/>
      <c r="BH648" s="69"/>
      <c r="BI648" s="69"/>
      <c r="BJ648" s="69"/>
      <c r="BK648" s="69"/>
      <c r="BL648" s="69"/>
      <c r="BM648" s="69"/>
      <c r="BN648" s="69"/>
      <c r="BO648" s="69"/>
      <c r="BP648" s="69"/>
      <c r="BQ648" s="69"/>
      <c r="BR648" s="69"/>
      <c r="BS648" s="69"/>
      <c r="BT648" s="69"/>
      <c r="BU648" s="69"/>
      <c r="BV648" s="69"/>
      <c r="BW648" s="69"/>
      <c r="BX648" s="69"/>
      <c r="BY648" s="69"/>
      <c r="BZ648" s="69"/>
      <c r="CA648" s="69"/>
      <c r="CB648" s="69"/>
    </row>
    <row r="649" ht="15.75" customHeight="1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/>
      <c r="AL649" s="18"/>
      <c r="AM649" s="18"/>
      <c r="AN649" s="19"/>
      <c r="AO649" s="70"/>
      <c r="AP649" s="21"/>
      <c r="AQ649" s="69"/>
      <c r="AR649" s="69"/>
      <c r="AS649" s="69"/>
      <c r="AT649" s="18"/>
      <c r="AU649" s="18"/>
      <c r="AV649" s="69"/>
      <c r="AW649" s="69"/>
      <c r="AX649" s="69"/>
      <c r="AY649" s="24"/>
      <c r="AZ649" s="69"/>
      <c r="BA649" s="69"/>
      <c r="BB649" s="69"/>
      <c r="BC649" s="69"/>
      <c r="BD649" s="69"/>
      <c r="BE649" s="69"/>
      <c r="BF649" s="69"/>
      <c r="BG649" s="69"/>
      <c r="BH649" s="69"/>
      <c r="BI649" s="69"/>
      <c r="BJ649" s="69"/>
      <c r="BK649" s="69"/>
      <c r="BL649" s="69"/>
      <c r="BM649" s="69"/>
      <c r="BN649" s="69"/>
      <c r="BO649" s="69"/>
      <c r="BP649" s="69"/>
      <c r="BQ649" s="69"/>
      <c r="BR649" s="69"/>
      <c r="BS649" s="69"/>
      <c r="BT649" s="69"/>
      <c r="BU649" s="69"/>
      <c r="BV649" s="69"/>
      <c r="BW649" s="69"/>
      <c r="BX649" s="69"/>
      <c r="BY649" s="69"/>
      <c r="BZ649" s="69"/>
      <c r="CA649" s="69"/>
      <c r="CB649" s="69"/>
    </row>
    <row r="650" ht="15.75" customHeight="1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  <c r="AJ650" s="69"/>
      <c r="AK650" s="69"/>
      <c r="AL650" s="18"/>
      <c r="AM650" s="18"/>
      <c r="AN650" s="19"/>
      <c r="AO650" s="70"/>
      <c r="AP650" s="21"/>
      <c r="AQ650" s="69"/>
      <c r="AR650" s="69"/>
      <c r="AS650" s="69"/>
      <c r="AT650" s="18"/>
      <c r="AU650" s="18"/>
      <c r="AV650" s="69"/>
      <c r="AW650" s="69"/>
      <c r="AX650" s="69"/>
      <c r="AY650" s="24"/>
      <c r="AZ650" s="69"/>
      <c r="BA650" s="69"/>
      <c r="BB650" s="69"/>
      <c r="BC650" s="69"/>
      <c r="BD650" s="69"/>
      <c r="BE650" s="69"/>
      <c r="BF650" s="69"/>
      <c r="BG650" s="69"/>
      <c r="BH650" s="69"/>
      <c r="BI650" s="69"/>
      <c r="BJ650" s="69"/>
      <c r="BK650" s="69"/>
      <c r="BL650" s="69"/>
      <c r="BM650" s="69"/>
      <c r="BN650" s="69"/>
      <c r="BO650" s="69"/>
      <c r="BP650" s="69"/>
      <c r="BQ650" s="69"/>
      <c r="BR650" s="69"/>
      <c r="BS650" s="69"/>
      <c r="BT650" s="69"/>
      <c r="BU650" s="69"/>
      <c r="BV650" s="69"/>
      <c r="BW650" s="69"/>
      <c r="BX650" s="69"/>
      <c r="BY650" s="69"/>
      <c r="BZ650" s="69"/>
      <c r="CA650" s="69"/>
      <c r="CB650" s="69"/>
    </row>
    <row r="651" ht="15.75" customHeight="1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  <c r="AI651" s="69"/>
      <c r="AJ651" s="69"/>
      <c r="AK651" s="69"/>
      <c r="AL651" s="18"/>
      <c r="AM651" s="18"/>
      <c r="AN651" s="19"/>
      <c r="AO651" s="70"/>
      <c r="AP651" s="21"/>
      <c r="AQ651" s="69"/>
      <c r="AR651" s="69"/>
      <c r="AS651" s="69"/>
      <c r="AT651" s="18"/>
      <c r="AU651" s="18"/>
      <c r="AV651" s="69"/>
      <c r="AW651" s="69"/>
      <c r="AX651" s="69"/>
      <c r="AY651" s="24"/>
      <c r="AZ651" s="69"/>
      <c r="BA651" s="69"/>
      <c r="BB651" s="69"/>
      <c r="BC651" s="69"/>
      <c r="BD651" s="69"/>
      <c r="BE651" s="69"/>
      <c r="BF651" s="69"/>
      <c r="BG651" s="69"/>
      <c r="BH651" s="69"/>
      <c r="BI651" s="69"/>
      <c r="BJ651" s="69"/>
      <c r="BK651" s="69"/>
      <c r="BL651" s="69"/>
      <c r="BM651" s="69"/>
      <c r="BN651" s="69"/>
      <c r="BO651" s="69"/>
      <c r="BP651" s="69"/>
      <c r="BQ651" s="69"/>
      <c r="BR651" s="69"/>
      <c r="BS651" s="69"/>
      <c r="BT651" s="69"/>
      <c r="BU651" s="69"/>
      <c r="BV651" s="69"/>
      <c r="BW651" s="69"/>
      <c r="BX651" s="69"/>
      <c r="BY651" s="69"/>
      <c r="BZ651" s="69"/>
      <c r="CA651" s="69"/>
      <c r="CB651" s="69"/>
    </row>
    <row r="652" ht="15.75" customHeight="1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  <c r="AI652" s="69"/>
      <c r="AJ652" s="69"/>
      <c r="AK652" s="69"/>
      <c r="AL652" s="18"/>
      <c r="AM652" s="18"/>
      <c r="AN652" s="19"/>
      <c r="AO652" s="70"/>
      <c r="AP652" s="21"/>
      <c r="AQ652" s="69"/>
      <c r="AR652" s="69"/>
      <c r="AS652" s="69"/>
      <c r="AT652" s="18"/>
      <c r="AU652" s="18"/>
      <c r="AV652" s="69"/>
      <c r="AW652" s="69"/>
      <c r="AX652" s="69"/>
      <c r="AY652" s="24"/>
      <c r="AZ652" s="69"/>
      <c r="BA652" s="69"/>
      <c r="BB652" s="69"/>
      <c r="BC652" s="69"/>
      <c r="BD652" s="69"/>
      <c r="BE652" s="69"/>
      <c r="BF652" s="69"/>
      <c r="BG652" s="69"/>
      <c r="BH652" s="69"/>
      <c r="BI652" s="69"/>
      <c r="BJ652" s="69"/>
      <c r="BK652" s="69"/>
      <c r="BL652" s="69"/>
      <c r="BM652" s="69"/>
      <c r="BN652" s="69"/>
      <c r="BO652" s="69"/>
      <c r="BP652" s="69"/>
      <c r="BQ652" s="69"/>
      <c r="BR652" s="69"/>
      <c r="BS652" s="69"/>
      <c r="BT652" s="69"/>
      <c r="BU652" s="69"/>
      <c r="BV652" s="69"/>
      <c r="BW652" s="69"/>
      <c r="BX652" s="69"/>
      <c r="BY652" s="69"/>
      <c r="BZ652" s="69"/>
      <c r="CA652" s="69"/>
      <c r="CB652" s="69"/>
    </row>
    <row r="653" ht="15.75" customHeight="1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  <c r="AL653" s="18"/>
      <c r="AM653" s="18"/>
      <c r="AN653" s="19"/>
      <c r="AO653" s="70"/>
      <c r="AP653" s="21"/>
      <c r="AQ653" s="69"/>
      <c r="AR653" s="69"/>
      <c r="AS653" s="69"/>
      <c r="AT653" s="18"/>
      <c r="AU653" s="18"/>
      <c r="AV653" s="69"/>
      <c r="AW653" s="69"/>
      <c r="AX653" s="69"/>
      <c r="AY653" s="24"/>
      <c r="AZ653" s="69"/>
      <c r="BA653" s="69"/>
      <c r="BB653" s="69"/>
      <c r="BC653" s="69"/>
      <c r="BD653" s="69"/>
      <c r="BE653" s="69"/>
      <c r="BF653" s="69"/>
      <c r="BG653" s="69"/>
      <c r="BH653" s="69"/>
      <c r="BI653" s="69"/>
      <c r="BJ653" s="69"/>
      <c r="BK653" s="69"/>
      <c r="BL653" s="69"/>
      <c r="BM653" s="69"/>
      <c r="BN653" s="69"/>
      <c r="BO653" s="69"/>
      <c r="BP653" s="69"/>
      <c r="BQ653" s="69"/>
      <c r="BR653" s="69"/>
      <c r="BS653" s="69"/>
      <c r="BT653" s="69"/>
      <c r="BU653" s="69"/>
      <c r="BV653" s="69"/>
      <c r="BW653" s="69"/>
      <c r="BX653" s="69"/>
      <c r="BY653" s="69"/>
      <c r="BZ653" s="69"/>
      <c r="CA653" s="69"/>
      <c r="CB653" s="69"/>
    </row>
    <row r="654" ht="15.75" customHeight="1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  <c r="AL654" s="18"/>
      <c r="AM654" s="18"/>
      <c r="AN654" s="19"/>
      <c r="AO654" s="70"/>
      <c r="AP654" s="21"/>
      <c r="AQ654" s="69"/>
      <c r="AR654" s="69"/>
      <c r="AS654" s="69"/>
      <c r="AT654" s="18"/>
      <c r="AU654" s="18"/>
      <c r="AV654" s="69"/>
      <c r="AW654" s="69"/>
      <c r="AX654" s="69"/>
      <c r="AY654" s="24"/>
      <c r="AZ654" s="69"/>
      <c r="BA654" s="69"/>
      <c r="BB654" s="69"/>
      <c r="BC654" s="69"/>
      <c r="BD654" s="69"/>
      <c r="BE654" s="69"/>
      <c r="BF654" s="69"/>
      <c r="BG654" s="69"/>
      <c r="BH654" s="69"/>
      <c r="BI654" s="69"/>
      <c r="BJ654" s="69"/>
      <c r="BK654" s="69"/>
      <c r="BL654" s="69"/>
      <c r="BM654" s="69"/>
      <c r="BN654" s="69"/>
      <c r="BO654" s="69"/>
      <c r="BP654" s="69"/>
      <c r="BQ654" s="69"/>
      <c r="BR654" s="69"/>
      <c r="BS654" s="69"/>
      <c r="BT654" s="69"/>
      <c r="BU654" s="69"/>
      <c r="BV654" s="69"/>
      <c r="BW654" s="69"/>
      <c r="BX654" s="69"/>
      <c r="BY654" s="69"/>
      <c r="BZ654" s="69"/>
      <c r="CA654" s="69"/>
      <c r="CB654" s="69"/>
    </row>
    <row r="655" ht="15.75" customHeight="1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  <c r="AJ655" s="69"/>
      <c r="AK655" s="69"/>
      <c r="AL655" s="18"/>
      <c r="AM655" s="18"/>
      <c r="AN655" s="19"/>
      <c r="AO655" s="70"/>
      <c r="AP655" s="21"/>
      <c r="AQ655" s="69"/>
      <c r="AR655" s="69"/>
      <c r="AS655" s="69"/>
      <c r="AT655" s="18"/>
      <c r="AU655" s="18"/>
      <c r="AV655" s="69"/>
      <c r="AW655" s="69"/>
      <c r="AX655" s="69"/>
      <c r="AY655" s="24"/>
      <c r="AZ655" s="69"/>
      <c r="BA655" s="69"/>
      <c r="BB655" s="69"/>
      <c r="BC655" s="69"/>
      <c r="BD655" s="69"/>
      <c r="BE655" s="69"/>
      <c r="BF655" s="69"/>
      <c r="BG655" s="69"/>
      <c r="BH655" s="69"/>
      <c r="BI655" s="69"/>
      <c r="BJ655" s="69"/>
      <c r="BK655" s="69"/>
      <c r="BL655" s="69"/>
      <c r="BM655" s="69"/>
      <c r="BN655" s="69"/>
      <c r="BO655" s="69"/>
      <c r="BP655" s="69"/>
      <c r="BQ655" s="69"/>
      <c r="BR655" s="69"/>
      <c r="BS655" s="69"/>
      <c r="BT655" s="69"/>
      <c r="BU655" s="69"/>
      <c r="BV655" s="69"/>
      <c r="BW655" s="69"/>
      <c r="BX655" s="69"/>
      <c r="BY655" s="69"/>
      <c r="BZ655" s="69"/>
      <c r="CA655" s="69"/>
      <c r="CB655" s="69"/>
    </row>
    <row r="656" ht="15.75" customHeight="1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  <c r="AE656" s="69"/>
      <c r="AF656" s="69"/>
      <c r="AG656" s="69"/>
      <c r="AH656" s="69"/>
      <c r="AI656" s="69"/>
      <c r="AJ656" s="69"/>
      <c r="AK656" s="69"/>
      <c r="AL656" s="18"/>
      <c r="AM656" s="18"/>
      <c r="AN656" s="19"/>
      <c r="AO656" s="70"/>
      <c r="AP656" s="21"/>
      <c r="AQ656" s="69"/>
      <c r="AR656" s="69"/>
      <c r="AS656" s="69"/>
      <c r="AT656" s="18"/>
      <c r="AU656" s="18"/>
      <c r="AV656" s="69"/>
      <c r="AW656" s="69"/>
      <c r="AX656" s="69"/>
      <c r="AY656" s="24"/>
      <c r="AZ656" s="69"/>
      <c r="BA656" s="69"/>
      <c r="BB656" s="69"/>
      <c r="BC656" s="69"/>
      <c r="BD656" s="69"/>
      <c r="BE656" s="69"/>
      <c r="BF656" s="69"/>
      <c r="BG656" s="69"/>
      <c r="BH656" s="69"/>
      <c r="BI656" s="69"/>
      <c r="BJ656" s="69"/>
      <c r="BK656" s="69"/>
      <c r="BL656" s="69"/>
      <c r="BM656" s="69"/>
      <c r="BN656" s="69"/>
      <c r="BO656" s="69"/>
      <c r="BP656" s="69"/>
      <c r="BQ656" s="69"/>
      <c r="BR656" s="69"/>
      <c r="BS656" s="69"/>
      <c r="BT656" s="69"/>
      <c r="BU656" s="69"/>
      <c r="BV656" s="69"/>
      <c r="BW656" s="69"/>
      <c r="BX656" s="69"/>
      <c r="BY656" s="69"/>
      <c r="BZ656" s="69"/>
      <c r="CA656" s="69"/>
      <c r="CB656" s="69"/>
    </row>
    <row r="657" ht="15.75" customHeight="1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  <c r="AL657" s="18"/>
      <c r="AM657" s="18"/>
      <c r="AN657" s="19"/>
      <c r="AO657" s="70"/>
      <c r="AP657" s="21"/>
      <c r="AQ657" s="69"/>
      <c r="AR657" s="69"/>
      <c r="AS657" s="69"/>
      <c r="AT657" s="18"/>
      <c r="AU657" s="18"/>
      <c r="AV657" s="69"/>
      <c r="AW657" s="69"/>
      <c r="AX657" s="69"/>
      <c r="AY657" s="24"/>
      <c r="AZ657" s="69"/>
      <c r="BA657" s="69"/>
      <c r="BB657" s="69"/>
      <c r="BC657" s="69"/>
      <c r="BD657" s="69"/>
      <c r="BE657" s="69"/>
      <c r="BF657" s="69"/>
      <c r="BG657" s="69"/>
      <c r="BH657" s="69"/>
      <c r="BI657" s="69"/>
      <c r="BJ657" s="69"/>
      <c r="BK657" s="69"/>
      <c r="BL657" s="69"/>
      <c r="BM657" s="69"/>
      <c r="BN657" s="69"/>
      <c r="BO657" s="69"/>
      <c r="BP657" s="69"/>
      <c r="BQ657" s="69"/>
      <c r="BR657" s="69"/>
      <c r="BS657" s="69"/>
      <c r="BT657" s="69"/>
      <c r="BU657" s="69"/>
      <c r="BV657" s="69"/>
      <c r="BW657" s="69"/>
      <c r="BX657" s="69"/>
      <c r="BY657" s="69"/>
      <c r="BZ657" s="69"/>
      <c r="CA657" s="69"/>
      <c r="CB657" s="69"/>
    </row>
    <row r="658" ht="15.75" customHeight="1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  <c r="AE658" s="69"/>
      <c r="AF658" s="69"/>
      <c r="AG658" s="69"/>
      <c r="AH658" s="69"/>
      <c r="AI658" s="69"/>
      <c r="AJ658" s="69"/>
      <c r="AK658" s="69"/>
      <c r="AL658" s="18"/>
      <c r="AM658" s="18"/>
      <c r="AN658" s="19"/>
      <c r="AO658" s="70"/>
      <c r="AP658" s="21"/>
      <c r="AQ658" s="69"/>
      <c r="AR658" s="69"/>
      <c r="AS658" s="69"/>
      <c r="AT658" s="18"/>
      <c r="AU658" s="18"/>
      <c r="AV658" s="69"/>
      <c r="AW658" s="69"/>
      <c r="AX658" s="69"/>
      <c r="AY658" s="24"/>
      <c r="AZ658" s="69"/>
      <c r="BA658" s="69"/>
      <c r="BB658" s="69"/>
      <c r="BC658" s="69"/>
      <c r="BD658" s="69"/>
      <c r="BE658" s="69"/>
      <c r="BF658" s="69"/>
      <c r="BG658" s="69"/>
      <c r="BH658" s="69"/>
      <c r="BI658" s="69"/>
      <c r="BJ658" s="69"/>
      <c r="BK658" s="69"/>
      <c r="BL658" s="69"/>
      <c r="BM658" s="69"/>
      <c r="BN658" s="69"/>
      <c r="BO658" s="69"/>
      <c r="BP658" s="69"/>
      <c r="BQ658" s="69"/>
      <c r="BR658" s="69"/>
      <c r="BS658" s="69"/>
      <c r="BT658" s="69"/>
      <c r="BU658" s="69"/>
      <c r="BV658" s="69"/>
      <c r="BW658" s="69"/>
      <c r="BX658" s="69"/>
      <c r="BY658" s="69"/>
      <c r="BZ658" s="69"/>
      <c r="CA658" s="69"/>
      <c r="CB658" s="69"/>
    </row>
    <row r="659" ht="15.75" customHeight="1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/>
      <c r="AJ659" s="69"/>
      <c r="AK659" s="69"/>
      <c r="AL659" s="18"/>
      <c r="AM659" s="18"/>
      <c r="AN659" s="19"/>
      <c r="AO659" s="70"/>
      <c r="AP659" s="21"/>
      <c r="AQ659" s="69"/>
      <c r="AR659" s="69"/>
      <c r="AS659" s="69"/>
      <c r="AT659" s="18"/>
      <c r="AU659" s="18"/>
      <c r="AV659" s="69"/>
      <c r="AW659" s="69"/>
      <c r="AX659" s="69"/>
      <c r="AY659" s="24"/>
      <c r="AZ659" s="69"/>
      <c r="BA659" s="69"/>
      <c r="BB659" s="69"/>
      <c r="BC659" s="69"/>
      <c r="BD659" s="69"/>
      <c r="BE659" s="69"/>
      <c r="BF659" s="69"/>
      <c r="BG659" s="69"/>
      <c r="BH659" s="69"/>
      <c r="BI659" s="69"/>
      <c r="BJ659" s="69"/>
      <c r="BK659" s="69"/>
      <c r="BL659" s="69"/>
      <c r="BM659" s="69"/>
      <c r="BN659" s="69"/>
      <c r="BO659" s="69"/>
      <c r="BP659" s="69"/>
      <c r="BQ659" s="69"/>
      <c r="BR659" s="69"/>
      <c r="BS659" s="69"/>
      <c r="BT659" s="69"/>
      <c r="BU659" s="69"/>
      <c r="BV659" s="69"/>
      <c r="BW659" s="69"/>
      <c r="BX659" s="69"/>
      <c r="BY659" s="69"/>
      <c r="BZ659" s="69"/>
      <c r="CA659" s="69"/>
      <c r="CB659" s="69"/>
    </row>
    <row r="660" ht="15.75" customHeight="1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  <c r="AI660" s="69"/>
      <c r="AJ660" s="69"/>
      <c r="AK660" s="69"/>
      <c r="AL660" s="18"/>
      <c r="AM660" s="18"/>
      <c r="AN660" s="19"/>
      <c r="AO660" s="70"/>
      <c r="AP660" s="21"/>
      <c r="AQ660" s="69"/>
      <c r="AR660" s="69"/>
      <c r="AS660" s="69"/>
      <c r="AT660" s="18"/>
      <c r="AU660" s="18"/>
      <c r="AV660" s="69"/>
      <c r="AW660" s="69"/>
      <c r="AX660" s="69"/>
      <c r="AY660" s="24"/>
      <c r="AZ660" s="69"/>
      <c r="BA660" s="69"/>
      <c r="BB660" s="69"/>
      <c r="BC660" s="69"/>
      <c r="BD660" s="69"/>
      <c r="BE660" s="69"/>
      <c r="BF660" s="69"/>
      <c r="BG660" s="69"/>
      <c r="BH660" s="69"/>
      <c r="BI660" s="69"/>
      <c r="BJ660" s="69"/>
      <c r="BK660" s="69"/>
      <c r="BL660" s="69"/>
      <c r="BM660" s="69"/>
      <c r="BN660" s="69"/>
      <c r="BO660" s="69"/>
      <c r="BP660" s="69"/>
      <c r="BQ660" s="69"/>
      <c r="BR660" s="69"/>
      <c r="BS660" s="69"/>
      <c r="BT660" s="69"/>
      <c r="BU660" s="69"/>
      <c r="BV660" s="69"/>
      <c r="BW660" s="69"/>
      <c r="BX660" s="69"/>
      <c r="BY660" s="69"/>
      <c r="BZ660" s="69"/>
      <c r="CA660" s="69"/>
      <c r="CB660" s="69"/>
    </row>
    <row r="661" ht="15.75" customHeight="1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  <c r="AI661" s="69"/>
      <c r="AJ661" s="69"/>
      <c r="AK661" s="69"/>
      <c r="AL661" s="18"/>
      <c r="AM661" s="18"/>
      <c r="AN661" s="19"/>
      <c r="AO661" s="70"/>
      <c r="AP661" s="21"/>
      <c r="AQ661" s="69"/>
      <c r="AR661" s="69"/>
      <c r="AS661" s="69"/>
      <c r="AT661" s="18"/>
      <c r="AU661" s="18"/>
      <c r="AV661" s="69"/>
      <c r="AW661" s="69"/>
      <c r="AX661" s="69"/>
      <c r="AY661" s="24"/>
      <c r="AZ661" s="69"/>
      <c r="BA661" s="69"/>
      <c r="BB661" s="69"/>
      <c r="BC661" s="69"/>
      <c r="BD661" s="69"/>
      <c r="BE661" s="69"/>
      <c r="BF661" s="69"/>
      <c r="BG661" s="69"/>
      <c r="BH661" s="69"/>
      <c r="BI661" s="69"/>
      <c r="BJ661" s="69"/>
      <c r="BK661" s="69"/>
      <c r="BL661" s="69"/>
      <c r="BM661" s="69"/>
      <c r="BN661" s="69"/>
      <c r="BO661" s="69"/>
      <c r="BP661" s="69"/>
      <c r="BQ661" s="69"/>
      <c r="BR661" s="69"/>
      <c r="BS661" s="69"/>
      <c r="BT661" s="69"/>
      <c r="BU661" s="69"/>
      <c r="BV661" s="69"/>
      <c r="BW661" s="69"/>
      <c r="BX661" s="69"/>
      <c r="BY661" s="69"/>
      <c r="BZ661" s="69"/>
      <c r="CA661" s="69"/>
      <c r="CB661" s="69"/>
    </row>
    <row r="662" ht="15.75" customHeight="1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  <c r="AI662" s="69"/>
      <c r="AJ662" s="69"/>
      <c r="AK662" s="69"/>
      <c r="AL662" s="18"/>
      <c r="AM662" s="18"/>
      <c r="AN662" s="19"/>
      <c r="AO662" s="70"/>
      <c r="AP662" s="21"/>
      <c r="AQ662" s="69"/>
      <c r="AR662" s="69"/>
      <c r="AS662" s="69"/>
      <c r="AT662" s="18"/>
      <c r="AU662" s="18"/>
      <c r="AV662" s="69"/>
      <c r="AW662" s="69"/>
      <c r="AX662" s="69"/>
      <c r="AY662" s="24"/>
      <c r="AZ662" s="69"/>
      <c r="BA662" s="69"/>
      <c r="BB662" s="69"/>
      <c r="BC662" s="69"/>
      <c r="BD662" s="69"/>
      <c r="BE662" s="69"/>
      <c r="BF662" s="69"/>
      <c r="BG662" s="69"/>
      <c r="BH662" s="69"/>
      <c r="BI662" s="69"/>
      <c r="BJ662" s="69"/>
      <c r="BK662" s="69"/>
      <c r="BL662" s="69"/>
      <c r="BM662" s="69"/>
      <c r="BN662" s="69"/>
      <c r="BO662" s="69"/>
      <c r="BP662" s="69"/>
      <c r="BQ662" s="69"/>
      <c r="BR662" s="69"/>
      <c r="BS662" s="69"/>
      <c r="BT662" s="69"/>
      <c r="BU662" s="69"/>
      <c r="BV662" s="69"/>
      <c r="BW662" s="69"/>
      <c r="BX662" s="69"/>
      <c r="BY662" s="69"/>
      <c r="BZ662" s="69"/>
      <c r="CA662" s="69"/>
      <c r="CB662" s="69"/>
    </row>
    <row r="663" ht="15.75" customHeight="1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  <c r="AI663" s="69"/>
      <c r="AJ663" s="69"/>
      <c r="AK663" s="69"/>
      <c r="AL663" s="18"/>
      <c r="AM663" s="18"/>
      <c r="AN663" s="19"/>
      <c r="AO663" s="70"/>
      <c r="AP663" s="21"/>
      <c r="AQ663" s="69"/>
      <c r="AR663" s="69"/>
      <c r="AS663" s="69"/>
      <c r="AT663" s="18"/>
      <c r="AU663" s="18"/>
      <c r="AV663" s="69"/>
      <c r="AW663" s="69"/>
      <c r="AX663" s="69"/>
      <c r="AY663" s="24"/>
      <c r="AZ663" s="69"/>
      <c r="BA663" s="69"/>
      <c r="BB663" s="69"/>
      <c r="BC663" s="69"/>
      <c r="BD663" s="69"/>
      <c r="BE663" s="69"/>
      <c r="BF663" s="69"/>
      <c r="BG663" s="69"/>
      <c r="BH663" s="69"/>
      <c r="BI663" s="69"/>
      <c r="BJ663" s="69"/>
      <c r="BK663" s="69"/>
      <c r="BL663" s="69"/>
      <c r="BM663" s="69"/>
      <c r="BN663" s="69"/>
      <c r="BO663" s="69"/>
      <c r="BP663" s="69"/>
      <c r="BQ663" s="69"/>
      <c r="BR663" s="69"/>
      <c r="BS663" s="69"/>
      <c r="BT663" s="69"/>
      <c r="BU663" s="69"/>
      <c r="BV663" s="69"/>
      <c r="BW663" s="69"/>
      <c r="BX663" s="69"/>
      <c r="BY663" s="69"/>
      <c r="BZ663" s="69"/>
      <c r="CA663" s="69"/>
      <c r="CB663" s="69"/>
    </row>
    <row r="664" ht="15.75" customHeight="1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  <c r="AI664" s="69"/>
      <c r="AJ664" s="69"/>
      <c r="AK664" s="69"/>
      <c r="AL664" s="18"/>
      <c r="AM664" s="18"/>
      <c r="AN664" s="19"/>
      <c r="AO664" s="70"/>
      <c r="AP664" s="21"/>
      <c r="AQ664" s="69"/>
      <c r="AR664" s="69"/>
      <c r="AS664" s="69"/>
      <c r="AT664" s="18"/>
      <c r="AU664" s="18"/>
      <c r="AV664" s="69"/>
      <c r="AW664" s="69"/>
      <c r="AX664" s="69"/>
      <c r="AY664" s="24"/>
      <c r="AZ664" s="69"/>
      <c r="BA664" s="69"/>
      <c r="BB664" s="69"/>
      <c r="BC664" s="69"/>
      <c r="BD664" s="69"/>
      <c r="BE664" s="69"/>
      <c r="BF664" s="69"/>
      <c r="BG664" s="69"/>
      <c r="BH664" s="69"/>
      <c r="BI664" s="69"/>
      <c r="BJ664" s="69"/>
      <c r="BK664" s="69"/>
      <c r="BL664" s="69"/>
      <c r="BM664" s="69"/>
      <c r="BN664" s="69"/>
      <c r="BO664" s="69"/>
      <c r="BP664" s="69"/>
      <c r="BQ664" s="69"/>
      <c r="BR664" s="69"/>
      <c r="BS664" s="69"/>
      <c r="BT664" s="69"/>
      <c r="BU664" s="69"/>
      <c r="BV664" s="69"/>
      <c r="BW664" s="69"/>
      <c r="BX664" s="69"/>
      <c r="BY664" s="69"/>
      <c r="BZ664" s="69"/>
      <c r="CA664" s="69"/>
      <c r="CB664" s="69"/>
    </row>
    <row r="665" ht="15.75" customHeight="1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  <c r="AJ665" s="69"/>
      <c r="AK665" s="69"/>
      <c r="AL665" s="18"/>
      <c r="AM665" s="18"/>
      <c r="AN665" s="19"/>
      <c r="AO665" s="70"/>
      <c r="AP665" s="21"/>
      <c r="AQ665" s="69"/>
      <c r="AR665" s="69"/>
      <c r="AS665" s="69"/>
      <c r="AT665" s="18"/>
      <c r="AU665" s="18"/>
      <c r="AV665" s="69"/>
      <c r="AW665" s="69"/>
      <c r="AX665" s="69"/>
      <c r="AY665" s="24"/>
      <c r="AZ665" s="69"/>
      <c r="BA665" s="69"/>
      <c r="BB665" s="69"/>
      <c r="BC665" s="69"/>
      <c r="BD665" s="69"/>
      <c r="BE665" s="69"/>
      <c r="BF665" s="69"/>
      <c r="BG665" s="69"/>
      <c r="BH665" s="69"/>
      <c r="BI665" s="69"/>
      <c r="BJ665" s="69"/>
      <c r="BK665" s="69"/>
      <c r="BL665" s="69"/>
      <c r="BM665" s="69"/>
      <c r="BN665" s="69"/>
      <c r="BO665" s="69"/>
      <c r="BP665" s="69"/>
      <c r="BQ665" s="69"/>
      <c r="BR665" s="69"/>
      <c r="BS665" s="69"/>
      <c r="BT665" s="69"/>
      <c r="BU665" s="69"/>
      <c r="BV665" s="69"/>
      <c r="BW665" s="69"/>
      <c r="BX665" s="69"/>
      <c r="BY665" s="69"/>
      <c r="BZ665" s="69"/>
      <c r="CA665" s="69"/>
      <c r="CB665" s="69"/>
    </row>
    <row r="666" ht="15.75" customHeight="1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  <c r="AI666" s="69"/>
      <c r="AJ666" s="69"/>
      <c r="AK666" s="69"/>
      <c r="AL666" s="18"/>
      <c r="AM666" s="18"/>
      <c r="AN666" s="19"/>
      <c r="AO666" s="70"/>
      <c r="AP666" s="21"/>
      <c r="AQ666" s="69"/>
      <c r="AR666" s="69"/>
      <c r="AS666" s="69"/>
      <c r="AT666" s="18"/>
      <c r="AU666" s="18"/>
      <c r="AV666" s="69"/>
      <c r="AW666" s="69"/>
      <c r="AX666" s="69"/>
      <c r="AY666" s="24"/>
      <c r="AZ666" s="69"/>
      <c r="BA666" s="69"/>
      <c r="BB666" s="69"/>
      <c r="BC666" s="69"/>
      <c r="BD666" s="69"/>
      <c r="BE666" s="69"/>
      <c r="BF666" s="69"/>
      <c r="BG666" s="69"/>
      <c r="BH666" s="69"/>
      <c r="BI666" s="69"/>
      <c r="BJ666" s="69"/>
      <c r="BK666" s="69"/>
      <c r="BL666" s="69"/>
      <c r="BM666" s="69"/>
      <c r="BN666" s="69"/>
      <c r="BO666" s="69"/>
      <c r="BP666" s="69"/>
      <c r="BQ666" s="69"/>
      <c r="BR666" s="69"/>
      <c r="BS666" s="69"/>
      <c r="BT666" s="69"/>
      <c r="BU666" s="69"/>
      <c r="BV666" s="69"/>
      <c r="BW666" s="69"/>
      <c r="BX666" s="69"/>
      <c r="BY666" s="69"/>
      <c r="BZ666" s="69"/>
      <c r="CA666" s="69"/>
      <c r="CB666" s="69"/>
    </row>
    <row r="667" ht="15.75" customHeight="1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  <c r="AI667" s="69"/>
      <c r="AJ667" s="69"/>
      <c r="AK667" s="69"/>
      <c r="AL667" s="18"/>
      <c r="AM667" s="18"/>
      <c r="AN667" s="19"/>
      <c r="AO667" s="70"/>
      <c r="AP667" s="21"/>
      <c r="AQ667" s="69"/>
      <c r="AR667" s="69"/>
      <c r="AS667" s="69"/>
      <c r="AT667" s="18"/>
      <c r="AU667" s="18"/>
      <c r="AV667" s="69"/>
      <c r="AW667" s="69"/>
      <c r="AX667" s="69"/>
      <c r="AY667" s="24"/>
      <c r="AZ667" s="69"/>
      <c r="BA667" s="69"/>
      <c r="BB667" s="69"/>
      <c r="BC667" s="69"/>
      <c r="BD667" s="69"/>
      <c r="BE667" s="69"/>
      <c r="BF667" s="69"/>
      <c r="BG667" s="69"/>
      <c r="BH667" s="69"/>
      <c r="BI667" s="69"/>
      <c r="BJ667" s="69"/>
      <c r="BK667" s="69"/>
      <c r="BL667" s="69"/>
      <c r="BM667" s="69"/>
      <c r="BN667" s="69"/>
      <c r="BO667" s="69"/>
      <c r="BP667" s="69"/>
      <c r="BQ667" s="69"/>
      <c r="BR667" s="69"/>
      <c r="BS667" s="69"/>
      <c r="BT667" s="69"/>
      <c r="BU667" s="69"/>
      <c r="BV667" s="69"/>
      <c r="BW667" s="69"/>
      <c r="BX667" s="69"/>
      <c r="BY667" s="69"/>
      <c r="BZ667" s="69"/>
      <c r="CA667" s="69"/>
      <c r="CB667" s="69"/>
    </row>
    <row r="668" ht="15.75" customHeight="1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  <c r="AI668" s="69"/>
      <c r="AJ668" s="69"/>
      <c r="AK668" s="69"/>
      <c r="AL668" s="18"/>
      <c r="AM668" s="18"/>
      <c r="AN668" s="19"/>
      <c r="AO668" s="70"/>
      <c r="AP668" s="21"/>
      <c r="AQ668" s="69"/>
      <c r="AR668" s="69"/>
      <c r="AS668" s="69"/>
      <c r="AT668" s="18"/>
      <c r="AU668" s="18"/>
      <c r="AV668" s="69"/>
      <c r="AW668" s="69"/>
      <c r="AX668" s="69"/>
      <c r="AY668" s="24"/>
      <c r="AZ668" s="69"/>
      <c r="BA668" s="69"/>
      <c r="BB668" s="69"/>
      <c r="BC668" s="69"/>
      <c r="BD668" s="69"/>
      <c r="BE668" s="69"/>
      <c r="BF668" s="69"/>
      <c r="BG668" s="69"/>
      <c r="BH668" s="69"/>
      <c r="BI668" s="69"/>
      <c r="BJ668" s="69"/>
      <c r="BK668" s="69"/>
      <c r="BL668" s="69"/>
      <c r="BM668" s="69"/>
      <c r="BN668" s="69"/>
      <c r="BO668" s="69"/>
      <c r="BP668" s="69"/>
      <c r="BQ668" s="69"/>
      <c r="BR668" s="69"/>
      <c r="BS668" s="69"/>
      <c r="BT668" s="69"/>
      <c r="BU668" s="69"/>
      <c r="BV668" s="69"/>
      <c r="BW668" s="69"/>
      <c r="BX668" s="69"/>
      <c r="BY668" s="69"/>
      <c r="BZ668" s="69"/>
      <c r="CA668" s="69"/>
      <c r="CB668" s="69"/>
    </row>
    <row r="669" ht="15.75" customHeight="1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  <c r="AL669" s="18"/>
      <c r="AM669" s="18"/>
      <c r="AN669" s="19"/>
      <c r="AO669" s="70"/>
      <c r="AP669" s="21"/>
      <c r="AQ669" s="69"/>
      <c r="AR669" s="69"/>
      <c r="AS669" s="69"/>
      <c r="AT669" s="18"/>
      <c r="AU669" s="18"/>
      <c r="AV669" s="69"/>
      <c r="AW669" s="69"/>
      <c r="AX669" s="69"/>
      <c r="AY669" s="24"/>
      <c r="AZ669" s="69"/>
      <c r="BA669" s="69"/>
      <c r="BB669" s="69"/>
      <c r="BC669" s="69"/>
      <c r="BD669" s="69"/>
      <c r="BE669" s="69"/>
      <c r="BF669" s="69"/>
      <c r="BG669" s="69"/>
      <c r="BH669" s="69"/>
      <c r="BI669" s="69"/>
      <c r="BJ669" s="69"/>
      <c r="BK669" s="69"/>
      <c r="BL669" s="69"/>
      <c r="BM669" s="69"/>
      <c r="BN669" s="69"/>
      <c r="BO669" s="69"/>
      <c r="BP669" s="69"/>
      <c r="BQ669" s="69"/>
      <c r="BR669" s="69"/>
      <c r="BS669" s="69"/>
      <c r="BT669" s="69"/>
      <c r="BU669" s="69"/>
      <c r="BV669" s="69"/>
      <c r="BW669" s="69"/>
      <c r="BX669" s="69"/>
      <c r="BY669" s="69"/>
      <c r="BZ669" s="69"/>
      <c r="CA669" s="69"/>
      <c r="CB669" s="69"/>
    </row>
    <row r="670" ht="15.75" customHeight="1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  <c r="AJ670" s="69"/>
      <c r="AK670" s="69"/>
      <c r="AL670" s="18"/>
      <c r="AM670" s="18"/>
      <c r="AN670" s="19"/>
      <c r="AO670" s="70"/>
      <c r="AP670" s="21"/>
      <c r="AQ670" s="69"/>
      <c r="AR670" s="69"/>
      <c r="AS670" s="69"/>
      <c r="AT670" s="18"/>
      <c r="AU670" s="18"/>
      <c r="AV670" s="69"/>
      <c r="AW670" s="69"/>
      <c r="AX670" s="69"/>
      <c r="AY670" s="24"/>
      <c r="AZ670" s="69"/>
      <c r="BA670" s="69"/>
      <c r="BB670" s="69"/>
      <c r="BC670" s="69"/>
      <c r="BD670" s="69"/>
      <c r="BE670" s="69"/>
      <c r="BF670" s="69"/>
      <c r="BG670" s="69"/>
      <c r="BH670" s="69"/>
      <c r="BI670" s="69"/>
      <c r="BJ670" s="69"/>
      <c r="BK670" s="69"/>
      <c r="BL670" s="69"/>
      <c r="BM670" s="69"/>
      <c r="BN670" s="69"/>
      <c r="BO670" s="69"/>
      <c r="BP670" s="69"/>
      <c r="BQ670" s="69"/>
      <c r="BR670" s="69"/>
      <c r="BS670" s="69"/>
      <c r="BT670" s="69"/>
      <c r="BU670" s="69"/>
      <c r="BV670" s="69"/>
      <c r="BW670" s="69"/>
      <c r="BX670" s="69"/>
      <c r="BY670" s="69"/>
      <c r="BZ670" s="69"/>
      <c r="CA670" s="69"/>
      <c r="CB670" s="69"/>
    </row>
    <row r="671" ht="15.75" customHeight="1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  <c r="AI671" s="69"/>
      <c r="AJ671" s="69"/>
      <c r="AK671" s="69"/>
      <c r="AL671" s="18"/>
      <c r="AM671" s="18"/>
      <c r="AN671" s="19"/>
      <c r="AO671" s="70"/>
      <c r="AP671" s="21"/>
      <c r="AQ671" s="69"/>
      <c r="AR671" s="69"/>
      <c r="AS671" s="69"/>
      <c r="AT671" s="18"/>
      <c r="AU671" s="18"/>
      <c r="AV671" s="69"/>
      <c r="AW671" s="69"/>
      <c r="AX671" s="69"/>
      <c r="AY671" s="24"/>
      <c r="AZ671" s="69"/>
      <c r="BA671" s="69"/>
      <c r="BB671" s="69"/>
      <c r="BC671" s="69"/>
      <c r="BD671" s="69"/>
      <c r="BE671" s="69"/>
      <c r="BF671" s="69"/>
      <c r="BG671" s="69"/>
      <c r="BH671" s="69"/>
      <c r="BI671" s="69"/>
      <c r="BJ671" s="69"/>
      <c r="BK671" s="69"/>
      <c r="BL671" s="69"/>
      <c r="BM671" s="69"/>
      <c r="BN671" s="69"/>
      <c r="BO671" s="69"/>
      <c r="BP671" s="69"/>
      <c r="BQ671" s="69"/>
      <c r="BR671" s="69"/>
      <c r="BS671" s="69"/>
      <c r="BT671" s="69"/>
      <c r="BU671" s="69"/>
      <c r="BV671" s="69"/>
      <c r="BW671" s="69"/>
      <c r="BX671" s="69"/>
      <c r="BY671" s="69"/>
      <c r="BZ671" s="69"/>
      <c r="CA671" s="69"/>
      <c r="CB671" s="69"/>
    </row>
    <row r="672" ht="15.75" customHeight="1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  <c r="AJ672" s="69"/>
      <c r="AK672" s="69"/>
      <c r="AL672" s="18"/>
      <c r="AM672" s="18"/>
      <c r="AN672" s="19"/>
      <c r="AO672" s="70"/>
      <c r="AP672" s="21"/>
      <c r="AQ672" s="69"/>
      <c r="AR672" s="69"/>
      <c r="AS672" s="69"/>
      <c r="AT672" s="18"/>
      <c r="AU672" s="18"/>
      <c r="AV672" s="69"/>
      <c r="AW672" s="69"/>
      <c r="AX672" s="69"/>
      <c r="AY672" s="24"/>
      <c r="AZ672" s="69"/>
      <c r="BA672" s="69"/>
      <c r="BB672" s="69"/>
      <c r="BC672" s="69"/>
      <c r="BD672" s="69"/>
      <c r="BE672" s="69"/>
      <c r="BF672" s="69"/>
      <c r="BG672" s="69"/>
      <c r="BH672" s="69"/>
      <c r="BI672" s="69"/>
      <c r="BJ672" s="69"/>
      <c r="BK672" s="69"/>
      <c r="BL672" s="69"/>
      <c r="BM672" s="69"/>
      <c r="BN672" s="69"/>
      <c r="BO672" s="69"/>
      <c r="BP672" s="69"/>
      <c r="BQ672" s="69"/>
      <c r="BR672" s="69"/>
      <c r="BS672" s="69"/>
      <c r="BT672" s="69"/>
      <c r="BU672" s="69"/>
      <c r="BV672" s="69"/>
      <c r="BW672" s="69"/>
      <c r="BX672" s="69"/>
      <c r="BY672" s="69"/>
      <c r="BZ672" s="69"/>
      <c r="CA672" s="69"/>
      <c r="CB672" s="69"/>
    </row>
    <row r="673" ht="15.75" customHeight="1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  <c r="AL673" s="18"/>
      <c r="AM673" s="18"/>
      <c r="AN673" s="19"/>
      <c r="AO673" s="70"/>
      <c r="AP673" s="21"/>
      <c r="AQ673" s="69"/>
      <c r="AR673" s="69"/>
      <c r="AS673" s="69"/>
      <c r="AT673" s="18"/>
      <c r="AU673" s="18"/>
      <c r="AV673" s="69"/>
      <c r="AW673" s="69"/>
      <c r="AX673" s="69"/>
      <c r="AY673" s="24"/>
      <c r="AZ673" s="69"/>
      <c r="BA673" s="69"/>
      <c r="BB673" s="69"/>
      <c r="BC673" s="69"/>
      <c r="BD673" s="69"/>
      <c r="BE673" s="69"/>
      <c r="BF673" s="69"/>
      <c r="BG673" s="69"/>
      <c r="BH673" s="69"/>
      <c r="BI673" s="69"/>
      <c r="BJ673" s="69"/>
      <c r="BK673" s="69"/>
      <c r="BL673" s="69"/>
      <c r="BM673" s="69"/>
      <c r="BN673" s="69"/>
      <c r="BO673" s="69"/>
      <c r="BP673" s="69"/>
      <c r="BQ673" s="69"/>
      <c r="BR673" s="69"/>
      <c r="BS673" s="69"/>
      <c r="BT673" s="69"/>
      <c r="BU673" s="69"/>
      <c r="BV673" s="69"/>
      <c r="BW673" s="69"/>
      <c r="BX673" s="69"/>
      <c r="BY673" s="69"/>
      <c r="BZ673" s="69"/>
      <c r="CA673" s="69"/>
      <c r="CB673" s="69"/>
    </row>
    <row r="674" ht="15.75" customHeight="1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  <c r="AL674" s="18"/>
      <c r="AM674" s="18"/>
      <c r="AN674" s="19"/>
      <c r="AO674" s="70"/>
      <c r="AP674" s="21"/>
      <c r="AQ674" s="69"/>
      <c r="AR674" s="69"/>
      <c r="AS674" s="69"/>
      <c r="AT674" s="18"/>
      <c r="AU674" s="18"/>
      <c r="AV674" s="69"/>
      <c r="AW674" s="69"/>
      <c r="AX674" s="69"/>
      <c r="AY674" s="24"/>
      <c r="AZ674" s="69"/>
      <c r="BA674" s="69"/>
      <c r="BB674" s="69"/>
      <c r="BC674" s="69"/>
      <c r="BD674" s="69"/>
      <c r="BE674" s="69"/>
      <c r="BF674" s="69"/>
      <c r="BG674" s="69"/>
      <c r="BH674" s="69"/>
      <c r="BI674" s="69"/>
      <c r="BJ674" s="69"/>
      <c r="BK674" s="69"/>
      <c r="BL674" s="69"/>
      <c r="BM674" s="69"/>
      <c r="BN674" s="69"/>
      <c r="BO674" s="69"/>
      <c r="BP674" s="69"/>
      <c r="BQ674" s="69"/>
      <c r="BR674" s="69"/>
      <c r="BS674" s="69"/>
      <c r="BT674" s="69"/>
      <c r="BU674" s="69"/>
      <c r="BV674" s="69"/>
      <c r="BW674" s="69"/>
      <c r="BX674" s="69"/>
      <c r="BY674" s="69"/>
      <c r="BZ674" s="69"/>
      <c r="CA674" s="69"/>
      <c r="CB674" s="69"/>
    </row>
    <row r="675" ht="15.75" customHeight="1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  <c r="AI675" s="69"/>
      <c r="AJ675" s="69"/>
      <c r="AK675" s="69"/>
      <c r="AL675" s="18"/>
      <c r="AM675" s="18"/>
      <c r="AN675" s="19"/>
      <c r="AO675" s="70"/>
      <c r="AP675" s="21"/>
      <c r="AQ675" s="69"/>
      <c r="AR675" s="69"/>
      <c r="AS675" s="69"/>
      <c r="AT675" s="18"/>
      <c r="AU675" s="18"/>
      <c r="AV675" s="69"/>
      <c r="AW675" s="69"/>
      <c r="AX675" s="69"/>
      <c r="AY675" s="24"/>
      <c r="AZ675" s="69"/>
      <c r="BA675" s="69"/>
      <c r="BB675" s="69"/>
      <c r="BC675" s="69"/>
      <c r="BD675" s="69"/>
      <c r="BE675" s="69"/>
      <c r="BF675" s="69"/>
      <c r="BG675" s="69"/>
      <c r="BH675" s="69"/>
      <c r="BI675" s="69"/>
      <c r="BJ675" s="69"/>
      <c r="BK675" s="69"/>
      <c r="BL675" s="69"/>
      <c r="BM675" s="69"/>
      <c r="BN675" s="69"/>
      <c r="BO675" s="69"/>
      <c r="BP675" s="69"/>
      <c r="BQ675" s="69"/>
      <c r="BR675" s="69"/>
      <c r="BS675" s="69"/>
      <c r="BT675" s="69"/>
      <c r="BU675" s="69"/>
      <c r="BV675" s="69"/>
      <c r="BW675" s="69"/>
      <c r="BX675" s="69"/>
      <c r="BY675" s="69"/>
      <c r="BZ675" s="69"/>
      <c r="CA675" s="69"/>
      <c r="CB675" s="69"/>
    </row>
    <row r="676" ht="15.75" customHeight="1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  <c r="AC676" s="69"/>
      <c r="AD676" s="69"/>
      <c r="AE676" s="69"/>
      <c r="AF676" s="69"/>
      <c r="AG676" s="69"/>
      <c r="AH676" s="69"/>
      <c r="AI676" s="69"/>
      <c r="AJ676" s="69"/>
      <c r="AK676" s="69"/>
      <c r="AL676" s="18"/>
      <c r="AM676" s="18"/>
      <c r="AN676" s="19"/>
      <c r="AO676" s="70"/>
      <c r="AP676" s="21"/>
      <c r="AQ676" s="69"/>
      <c r="AR676" s="69"/>
      <c r="AS676" s="69"/>
      <c r="AT676" s="18"/>
      <c r="AU676" s="18"/>
      <c r="AV676" s="69"/>
      <c r="AW676" s="69"/>
      <c r="AX676" s="69"/>
      <c r="AY676" s="24"/>
      <c r="AZ676" s="69"/>
      <c r="BA676" s="69"/>
      <c r="BB676" s="69"/>
      <c r="BC676" s="69"/>
      <c r="BD676" s="69"/>
      <c r="BE676" s="69"/>
      <c r="BF676" s="69"/>
      <c r="BG676" s="69"/>
      <c r="BH676" s="69"/>
      <c r="BI676" s="69"/>
      <c r="BJ676" s="69"/>
      <c r="BK676" s="69"/>
      <c r="BL676" s="69"/>
      <c r="BM676" s="69"/>
      <c r="BN676" s="69"/>
      <c r="BO676" s="69"/>
      <c r="BP676" s="69"/>
      <c r="BQ676" s="69"/>
      <c r="BR676" s="69"/>
      <c r="BS676" s="69"/>
      <c r="BT676" s="69"/>
      <c r="BU676" s="69"/>
      <c r="BV676" s="69"/>
      <c r="BW676" s="69"/>
      <c r="BX676" s="69"/>
      <c r="BY676" s="69"/>
      <c r="BZ676" s="69"/>
      <c r="CA676" s="69"/>
      <c r="CB676" s="69"/>
    </row>
    <row r="677" ht="15.75" customHeight="1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  <c r="AC677" s="69"/>
      <c r="AD677" s="69"/>
      <c r="AE677" s="69"/>
      <c r="AF677" s="69"/>
      <c r="AG677" s="69"/>
      <c r="AH677" s="69"/>
      <c r="AI677" s="69"/>
      <c r="AJ677" s="69"/>
      <c r="AK677" s="69"/>
      <c r="AL677" s="18"/>
      <c r="AM677" s="18"/>
      <c r="AN677" s="19"/>
      <c r="AO677" s="70"/>
      <c r="AP677" s="21"/>
      <c r="AQ677" s="69"/>
      <c r="AR677" s="69"/>
      <c r="AS677" s="69"/>
      <c r="AT677" s="18"/>
      <c r="AU677" s="18"/>
      <c r="AV677" s="69"/>
      <c r="AW677" s="69"/>
      <c r="AX677" s="69"/>
      <c r="AY677" s="24"/>
      <c r="AZ677" s="69"/>
      <c r="BA677" s="69"/>
      <c r="BB677" s="69"/>
      <c r="BC677" s="69"/>
      <c r="BD677" s="69"/>
      <c r="BE677" s="69"/>
      <c r="BF677" s="69"/>
      <c r="BG677" s="69"/>
      <c r="BH677" s="69"/>
      <c r="BI677" s="69"/>
      <c r="BJ677" s="69"/>
      <c r="BK677" s="69"/>
      <c r="BL677" s="69"/>
      <c r="BM677" s="69"/>
      <c r="BN677" s="69"/>
      <c r="BO677" s="69"/>
      <c r="BP677" s="69"/>
      <c r="BQ677" s="69"/>
      <c r="BR677" s="69"/>
      <c r="BS677" s="69"/>
      <c r="BT677" s="69"/>
      <c r="BU677" s="69"/>
      <c r="BV677" s="69"/>
      <c r="BW677" s="69"/>
      <c r="BX677" s="69"/>
      <c r="BY677" s="69"/>
      <c r="BZ677" s="69"/>
      <c r="CA677" s="69"/>
      <c r="CB677" s="69"/>
    </row>
    <row r="678" ht="15.75" customHeight="1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  <c r="AI678" s="69"/>
      <c r="AJ678" s="69"/>
      <c r="AK678" s="69"/>
      <c r="AL678" s="18"/>
      <c r="AM678" s="18"/>
      <c r="AN678" s="19"/>
      <c r="AO678" s="70"/>
      <c r="AP678" s="21"/>
      <c r="AQ678" s="69"/>
      <c r="AR678" s="69"/>
      <c r="AS678" s="69"/>
      <c r="AT678" s="18"/>
      <c r="AU678" s="18"/>
      <c r="AV678" s="69"/>
      <c r="AW678" s="69"/>
      <c r="AX678" s="69"/>
      <c r="AY678" s="24"/>
      <c r="AZ678" s="69"/>
      <c r="BA678" s="69"/>
      <c r="BB678" s="69"/>
      <c r="BC678" s="69"/>
      <c r="BD678" s="69"/>
      <c r="BE678" s="69"/>
      <c r="BF678" s="69"/>
      <c r="BG678" s="69"/>
      <c r="BH678" s="69"/>
      <c r="BI678" s="69"/>
      <c r="BJ678" s="69"/>
      <c r="BK678" s="69"/>
      <c r="BL678" s="69"/>
      <c r="BM678" s="69"/>
      <c r="BN678" s="69"/>
      <c r="BO678" s="69"/>
      <c r="BP678" s="69"/>
      <c r="BQ678" s="69"/>
      <c r="BR678" s="69"/>
      <c r="BS678" s="69"/>
      <c r="BT678" s="69"/>
      <c r="BU678" s="69"/>
      <c r="BV678" s="69"/>
      <c r="BW678" s="69"/>
      <c r="BX678" s="69"/>
      <c r="BY678" s="69"/>
      <c r="BZ678" s="69"/>
      <c r="CA678" s="69"/>
      <c r="CB678" s="69"/>
    </row>
    <row r="679" ht="15.75" customHeight="1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  <c r="AJ679" s="69"/>
      <c r="AK679" s="69"/>
      <c r="AL679" s="18"/>
      <c r="AM679" s="18"/>
      <c r="AN679" s="19"/>
      <c r="AO679" s="70"/>
      <c r="AP679" s="21"/>
      <c r="AQ679" s="69"/>
      <c r="AR679" s="69"/>
      <c r="AS679" s="69"/>
      <c r="AT679" s="18"/>
      <c r="AU679" s="18"/>
      <c r="AV679" s="69"/>
      <c r="AW679" s="69"/>
      <c r="AX679" s="69"/>
      <c r="AY679" s="24"/>
      <c r="AZ679" s="69"/>
      <c r="BA679" s="69"/>
      <c r="BB679" s="69"/>
      <c r="BC679" s="69"/>
      <c r="BD679" s="69"/>
      <c r="BE679" s="69"/>
      <c r="BF679" s="69"/>
      <c r="BG679" s="69"/>
      <c r="BH679" s="69"/>
      <c r="BI679" s="69"/>
      <c r="BJ679" s="69"/>
      <c r="BK679" s="69"/>
      <c r="BL679" s="69"/>
      <c r="BM679" s="69"/>
      <c r="BN679" s="69"/>
      <c r="BO679" s="69"/>
      <c r="BP679" s="69"/>
      <c r="BQ679" s="69"/>
      <c r="BR679" s="69"/>
      <c r="BS679" s="69"/>
      <c r="BT679" s="69"/>
      <c r="BU679" s="69"/>
      <c r="BV679" s="69"/>
      <c r="BW679" s="69"/>
      <c r="BX679" s="69"/>
      <c r="BY679" s="69"/>
      <c r="BZ679" s="69"/>
      <c r="CA679" s="69"/>
      <c r="CB679" s="69"/>
    </row>
    <row r="680" ht="15.75" customHeight="1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  <c r="AJ680" s="69"/>
      <c r="AK680" s="69"/>
      <c r="AL680" s="18"/>
      <c r="AM680" s="18"/>
      <c r="AN680" s="19"/>
      <c r="AO680" s="70"/>
      <c r="AP680" s="21"/>
      <c r="AQ680" s="69"/>
      <c r="AR680" s="69"/>
      <c r="AS680" s="69"/>
      <c r="AT680" s="18"/>
      <c r="AU680" s="18"/>
      <c r="AV680" s="69"/>
      <c r="AW680" s="69"/>
      <c r="AX680" s="69"/>
      <c r="AY680" s="24"/>
      <c r="AZ680" s="69"/>
      <c r="BA680" s="69"/>
      <c r="BB680" s="69"/>
      <c r="BC680" s="69"/>
      <c r="BD680" s="69"/>
      <c r="BE680" s="69"/>
      <c r="BF680" s="69"/>
      <c r="BG680" s="69"/>
      <c r="BH680" s="69"/>
      <c r="BI680" s="69"/>
      <c r="BJ680" s="69"/>
      <c r="BK680" s="69"/>
      <c r="BL680" s="69"/>
      <c r="BM680" s="69"/>
      <c r="BN680" s="69"/>
      <c r="BO680" s="69"/>
      <c r="BP680" s="69"/>
      <c r="BQ680" s="69"/>
      <c r="BR680" s="69"/>
      <c r="BS680" s="69"/>
      <c r="BT680" s="69"/>
      <c r="BU680" s="69"/>
      <c r="BV680" s="69"/>
      <c r="BW680" s="69"/>
      <c r="BX680" s="69"/>
      <c r="BY680" s="69"/>
      <c r="BZ680" s="69"/>
      <c r="CA680" s="69"/>
      <c r="CB680" s="69"/>
    </row>
    <row r="681" ht="15.75" customHeight="1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  <c r="AL681" s="18"/>
      <c r="AM681" s="18"/>
      <c r="AN681" s="19"/>
      <c r="AO681" s="70"/>
      <c r="AP681" s="21"/>
      <c r="AQ681" s="69"/>
      <c r="AR681" s="69"/>
      <c r="AS681" s="69"/>
      <c r="AT681" s="18"/>
      <c r="AU681" s="18"/>
      <c r="AV681" s="69"/>
      <c r="AW681" s="69"/>
      <c r="AX681" s="69"/>
      <c r="AY681" s="24"/>
      <c r="AZ681" s="69"/>
      <c r="BA681" s="69"/>
      <c r="BB681" s="69"/>
      <c r="BC681" s="69"/>
      <c r="BD681" s="69"/>
      <c r="BE681" s="69"/>
      <c r="BF681" s="69"/>
      <c r="BG681" s="69"/>
      <c r="BH681" s="69"/>
      <c r="BI681" s="69"/>
      <c r="BJ681" s="69"/>
      <c r="BK681" s="69"/>
      <c r="BL681" s="69"/>
      <c r="BM681" s="69"/>
      <c r="BN681" s="69"/>
      <c r="BO681" s="69"/>
      <c r="BP681" s="69"/>
      <c r="BQ681" s="69"/>
      <c r="BR681" s="69"/>
      <c r="BS681" s="69"/>
      <c r="BT681" s="69"/>
      <c r="BU681" s="69"/>
      <c r="BV681" s="69"/>
      <c r="BW681" s="69"/>
      <c r="BX681" s="69"/>
      <c r="BY681" s="69"/>
      <c r="BZ681" s="69"/>
      <c r="CA681" s="69"/>
      <c r="CB681" s="69"/>
    </row>
    <row r="682" ht="15.75" customHeight="1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  <c r="AC682" s="69"/>
      <c r="AD682" s="69"/>
      <c r="AE682" s="69"/>
      <c r="AF682" s="69"/>
      <c r="AG682" s="69"/>
      <c r="AH682" s="69"/>
      <c r="AI682" s="69"/>
      <c r="AJ682" s="69"/>
      <c r="AK682" s="69"/>
      <c r="AL682" s="18"/>
      <c r="AM682" s="18"/>
      <c r="AN682" s="19"/>
      <c r="AO682" s="70"/>
      <c r="AP682" s="21"/>
      <c r="AQ682" s="69"/>
      <c r="AR682" s="69"/>
      <c r="AS682" s="69"/>
      <c r="AT682" s="18"/>
      <c r="AU682" s="18"/>
      <c r="AV682" s="69"/>
      <c r="AW682" s="69"/>
      <c r="AX682" s="69"/>
      <c r="AY682" s="24"/>
      <c r="AZ682" s="69"/>
      <c r="BA682" s="69"/>
      <c r="BB682" s="69"/>
      <c r="BC682" s="69"/>
      <c r="BD682" s="69"/>
      <c r="BE682" s="69"/>
      <c r="BF682" s="69"/>
      <c r="BG682" s="69"/>
      <c r="BH682" s="69"/>
      <c r="BI682" s="69"/>
      <c r="BJ682" s="69"/>
      <c r="BK682" s="69"/>
      <c r="BL682" s="69"/>
      <c r="BM682" s="69"/>
      <c r="BN682" s="69"/>
      <c r="BO682" s="69"/>
      <c r="BP682" s="69"/>
      <c r="BQ682" s="69"/>
      <c r="BR682" s="69"/>
      <c r="BS682" s="69"/>
      <c r="BT682" s="69"/>
      <c r="BU682" s="69"/>
      <c r="BV682" s="69"/>
      <c r="BW682" s="69"/>
      <c r="BX682" s="69"/>
      <c r="BY682" s="69"/>
      <c r="BZ682" s="69"/>
      <c r="CA682" s="69"/>
      <c r="CB682" s="69"/>
    </row>
    <row r="683" ht="15.75" customHeight="1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  <c r="AC683" s="69"/>
      <c r="AD683" s="69"/>
      <c r="AE683" s="69"/>
      <c r="AF683" s="69"/>
      <c r="AG683" s="69"/>
      <c r="AH683" s="69"/>
      <c r="AI683" s="69"/>
      <c r="AJ683" s="69"/>
      <c r="AK683" s="69"/>
      <c r="AL683" s="18"/>
      <c r="AM683" s="18"/>
      <c r="AN683" s="19"/>
      <c r="AO683" s="70"/>
      <c r="AP683" s="21"/>
      <c r="AQ683" s="69"/>
      <c r="AR683" s="69"/>
      <c r="AS683" s="69"/>
      <c r="AT683" s="18"/>
      <c r="AU683" s="18"/>
      <c r="AV683" s="69"/>
      <c r="AW683" s="69"/>
      <c r="AX683" s="69"/>
      <c r="AY683" s="24"/>
      <c r="AZ683" s="69"/>
      <c r="BA683" s="69"/>
      <c r="BB683" s="69"/>
      <c r="BC683" s="69"/>
      <c r="BD683" s="69"/>
      <c r="BE683" s="69"/>
      <c r="BF683" s="69"/>
      <c r="BG683" s="69"/>
      <c r="BH683" s="69"/>
      <c r="BI683" s="69"/>
      <c r="BJ683" s="69"/>
      <c r="BK683" s="69"/>
      <c r="BL683" s="69"/>
      <c r="BM683" s="69"/>
      <c r="BN683" s="69"/>
      <c r="BO683" s="69"/>
      <c r="BP683" s="69"/>
      <c r="BQ683" s="69"/>
      <c r="BR683" s="69"/>
      <c r="BS683" s="69"/>
      <c r="BT683" s="69"/>
      <c r="BU683" s="69"/>
      <c r="BV683" s="69"/>
      <c r="BW683" s="69"/>
      <c r="BX683" s="69"/>
      <c r="BY683" s="69"/>
      <c r="BZ683" s="69"/>
      <c r="CA683" s="69"/>
      <c r="CB683" s="69"/>
    </row>
    <row r="684" ht="15.75" customHeight="1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  <c r="AI684" s="69"/>
      <c r="AJ684" s="69"/>
      <c r="AK684" s="69"/>
      <c r="AL684" s="18"/>
      <c r="AM684" s="18"/>
      <c r="AN684" s="19"/>
      <c r="AO684" s="70"/>
      <c r="AP684" s="21"/>
      <c r="AQ684" s="69"/>
      <c r="AR684" s="69"/>
      <c r="AS684" s="69"/>
      <c r="AT684" s="18"/>
      <c r="AU684" s="18"/>
      <c r="AV684" s="69"/>
      <c r="AW684" s="69"/>
      <c r="AX684" s="69"/>
      <c r="AY684" s="24"/>
      <c r="AZ684" s="69"/>
      <c r="BA684" s="69"/>
      <c r="BB684" s="69"/>
      <c r="BC684" s="69"/>
      <c r="BD684" s="69"/>
      <c r="BE684" s="69"/>
      <c r="BF684" s="69"/>
      <c r="BG684" s="69"/>
      <c r="BH684" s="69"/>
      <c r="BI684" s="69"/>
      <c r="BJ684" s="69"/>
      <c r="BK684" s="69"/>
      <c r="BL684" s="69"/>
      <c r="BM684" s="69"/>
      <c r="BN684" s="69"/>
      <c r="BO684" s="69"/>
      <c r="BP684" s="69"/>
      <c r="BQ684" s="69"/>
      <c r="BR684" s="69"/>
      <c r="BS684" s="69"/>
      <c r="BT684" s="69"/>
      <c r="BU684" s="69"/>
      <c r="BV684" s="69"/>
      <c r="BW684" s="69"/>
      <c r="BX684" s="69"/>
      <c r="BY684" s="69"/>
      <c r="BZ684" s="69"/>
      <c r="CA684" s="69"/>
      <c r="CB684" s="69"/>
    </row>
    <row r="685" ht="15.75" customHeight="1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  <c r="AL685" s="18"/>
      <c r="AM685" s="18"/>
      <c r="AN685" s="19"/>
      <c r="AO685" s="70"/>
      <c r="AP685" s="21"/>
      <c r="AQ685" s="69"/>
      <c r="AR685" s="69"/>
      <c r="AS685" s="69"/>
      <c r="AT685" s="18"/>
      <c r="AU685" s="18"/>
      <c r="AV685" s="69"/>
      <c r="AW685" s="69"/>
      <c r="AX685" s="69"/>
      <c r="AY685" s="24"/>
      <c r="AZ685" s="69"/>
      <c r="BA685" s="69"/>
      <c r="BB685" s="69"/>
      <c r="BC685" s="69"/>
      <c r="BD685" s="69"/>
      <c r="BE685" s="69"/>
      <c r="BF685" s="69"/>
      <c r="BG685" s="69"/>
      <c r="BH685" s="69"/>
      <c r="BI685" s="69"/>
      <c r="BJ685" s="69"/>
      <c r="BK685" s="69"/>
      <c r="BL685" s="69"/>
      <c r="BM685" s="69"/>
      <c r="BN685" s="69"/>
      <c r="BO685" s="69"/>
      <c r="BP685" s="69"/>
      <c r="BQ685" s="69"/>
      <c r="BR685" s="69"/>
      <c r="BS685" s="69"/>
      <c r="BT685" s="69"/>
      <c r="BU685" s="69"/>
      <c r="BV685" s="69"/>
      <c r="BW685" s="69"/>
      <c r="BX685" s="69"/>
      <c r="BY685" s="69"/>
      <c r="BZ685" s="69"/>
      <c r="CA685" s="69"/>
      <c r="CB685" s="69"/>
    </row>
    <row r="686" ht="15.75" customHeight="1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  <c r="AC686" s="69"/>
      <c r="AD686" s="69"/>
      <c r="AE686" s="69"/>
      <c r="AF686" s="69"/>
      <c r="AG686" s="69"/>
      <c r="AH686" s="69"/>
      <c r="AI686" s="69"/>
      <c r="AJ686" s="69"/>
      <c r="AK686" s="69"/>
      <c r="AL686" s="18"/>
      <c r="AM686" s="18"/>
      <c r="AN686" s="19"/>
      <c r="AO686" s="70"/>
      <c r="AP686" s="21"/>
      <c r="AQ686" s="69"/>
      <c r="AR686" s="69"/>
      <c r="AS686" s="69"/>
      <c r="AT686" s="18"/>
      <c r="AU686" s="18"/>
      <c r="AV686" s="69"/>
      <c r="AW686" s="69"/>
      <c r="AX686" s="69"/>
      <c r="AY686" s="24"/>
      <c r="AZ686" s="69"/>
      <c r="BA686" s="69"/>
      <c r="BB686" s="69"/>
      <c r="BC686" s="69"/>
      <c r="BD686" s="69"/>
      <c r="BE686" s="69"/>
      <c r="BF686" s="69"/>
      <c r="BG686" s="69"/>
      <c r="BH686" s="69"/>
      <c r="BI686" s="69"/>
      <c r="BJ686" s="69"/>
      <c r="BK686" s="69"/>
      <c r="BL686" s="69"/>
      <c r="BM686" s="69"/>
      <c r="BN686" s="69"/>
      <c r="BO686" s="69"/>
      <c r="BP686" s="69"/>
      <c r="BQ686" s="69"/>
      <c r="BR686" s="69"/>
      <c r="BS686" s="69"/>
      <c r="BT686" s="69"/>
      <c r="BU686" s="69"/>
      <c r="BV686" s="69"/>
      <c r="BW686" s="69"/>
      <c r="BX686" s="69"/>
      <c r="BY686" s="69"/>
      <c r="BZ686" s="69"/>
      <c r="CA686" s="69"/>
      <c r="CB686" s="69"/>
    </row>
    <row r="687" ht="15.75" customHeight="1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  <c r="AC687" s="69"/>
      <c r="AD687" s="69"/>
      <c r="AE687" s="69"/>
      <c r="AF687" s="69"/>
      <c r="AG687" s="69"/>
      <c r="AH687" s="69"/>
      <c r="AI687" s="69"/>
      <c r="AJ687" s="69"/>
      <c r="AK687" s="69"/>
      <c r="AL687" s="18"/>
      <c r="AM687" s="18"/>
      <c r="AN687" s="19"/>
      <c r="AO687" s="70"/>
      <c r="AP687" s="21"/>
      <c r="AQ687" s="69"/>
      <c r="AR687" s="69"/>
      <c r="AS687" s="69"/>
      <c r="AT687" s="18"/>
      <c r="AU687" s="18"/>
      <c r="AV687" s="69"/>
      <c r="AW687" s="69"/>
      <c r="AX687" s="69"/>
      <c r="AY687" s="24"/>
      <c r="AZ687" s="69"/>
      <c r="BA687" s="69"/>
      <c r="BB687" s="69"/>
      <c r="BC687" s="69"/>
      <c r="BD687" s="69"/>
      <c r="BE687" s="69"/>
      <c r="BF687" s="69"/>
      <c r="BG687" s="69"/>
      <c r="BH687" s="69"/>
      <c r="BI687" s="69"/>
      <c r="BJ687" s="69"/>
      <c r="BK687" s="69"/>
      <c r="BL687" s="69"/>
      <c r="BM687" s="69"/>
      <c r="BN687" s="69"/>
      <c r="BO687" s="69"/>
      <c r="BP687" s="69"/>
      <c r="BQ687" s="69"/>
      <c r="BR687" s="69"/>
      <c r="BS687" s="69"/>
      <c r="BT687" s="69"/>
      <c r="BU687" s="69"/>
      <c r="BV687" s="69"/>
      <c r="BW687" s="69"/>
      <c r="BX687" s="69"/>
      <c r="BY687" s="69"/>
      <c r="BZ687" s="69"/>
      <c r="CA687" s="69"/>
      <c r="CB687" s="69"/>
    </row>
    <row r="688" ht="15.75" customHeight="1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  <c r="AC688" s="69"/>
      <c r="AD688" s="69"/>
      <c r="AE688" s="69"/>
      <c r="AF688" s="69"/>
      <c r="AG688" s="69"/>
      <c r="AH688" s="69"/>
      <c r="AI688" s="69"/>
      <c r="AJ688" s="69"/>
      <c r="AK688" s="69"/>
      <c r="AL688" s="18"/>
      <c r="AM688" s="18"/>
      <c r="AN688" s="19"/>
      <c r="AO688" s="70"/>
      <c r="AP688" s="21"/>
      <c r="AQ688" s="69"/>
      <c r="AR688" s="69"/>
      <c r="AS688" s="69"/>
      <c r="AT688" s="18"/>
      <c r="AU688" s="18"/>
      <c r="AV688" s="69"/>
      <c r="AW688" s="69"/>
      <c r="AX688" s="69"/>
      <c r="AY688" s="24"/>
      <c r="AZ688" s="69"/>
      <c r="BA688" s="69"/>
      <c r="BB688" s="69"/>
      <c r="BC688" s="69"/>
      <c r="BD688" s="69"/>
      <c r="BE688" s="69"/>
      <c r="BF688" s="69"/>
      <c r="BG688" s="69"/>
      <c r="BH688" s="69"/>
      <c r="BI688" s="69"/>
      <c r="BJ688" s="69"/>
      <c r="BK688" s="69"/>
      <c r="BL688" s="69"/>
      <c r="BM688" s="69"/>
      <c r="BN688" s="69"/>
      <c r="BO688" s="69"/>
      <c r="BP688" s="69"/>
      <c r="BQ688" s="69"/>
      <c r="BR688" s="69"/>
      <c r="BS688" s="69"/>
      <c r="BT688" s="69"/>
      <c r="BU688" s="69"/>
      <c r="BV688" s="69"/>
      <c r="BW688" s="69"/>
      <c r="BX688" s="69"/>
      <c r="BY688" s="69"/>
      <c r="BZ688" s="69"/>
      <c r="CA688" s="69"/>
      <c r="CB688" s="69"/>
    </row>
    <row r="689" ht="15.75" customHeight="1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  <c r="AC689" s="69"/>
      <c r="AD689" s="69"/>
      <c r="AE689" s="69"/>
      <c r="AF689" s="69"/>
      <c r="AG689" s="69"/>
      <c r="AH689" s="69"/>
      <c r="AI689" s="69"/>
      <c r="AJ689" s="69"/>
      <c r="AK689" s="69"/>
      <c r="AL689" s="18"/>
      <c r="AM689" s="18"/>
      <c r="AN689" s="19"/>
      <c r="AO689" s="70"/>
      <c r="AP689" s="21"/>
      <c r="AQ689" s="69"/>
      <c r="AR689" s="69"/>
      <c r="AS689" s="69"/>
      <c r="AT689" s="18"/>
      <c r="AU689" s="18"/>
      <c r="AV689" s="69"/>
      <c r="AW689" s="69"/>
      <c r="AX689" s="69"/>
      <c r="AY689" s="24"/>
      <c r="AZ689" s="69"/>
      <c r="BA689" s="69"/>
      <c r="BB689" s="69"/>
      <c r="BC689" s="69"/>
      <c r="BD689" s="69"/>
      <c r="BE689" s="69"/>
      <c r="BF689" s="69"/>
      <c r="BG689" s="69"/>
      <c r="BH689" s="69"/>
      <c r="BI689" s="69"/>
      <c r="BJ689" s="69"/>
      <c r="BK689" s="69"/>
      <c r="BL689" s="69"/>
      <c r="BM689" s="69"/>
      <c r="BN689" s="69"/>
      <c r="BO689" s="69"/>
      <c r="BP689" s="69"/>
      <c r="BQ689" s="69"/>
      <c r="BR689" s="69"/>
      <c r="BS689" s="69"/>
      <c r="BT689" s="69"/>
      <c r="BU689" s="69"/>
      <c r="BV689" s="69"/>
      <c r="BW689" s="69"/>
      <c r="BX689" s="69"/>
      <c r="BY689" s="69"/>
      <c r="BZ689" s="69"/>
      <c r="CA689" s="69"/>
      <c r="CB689" s="69"/>
    </row>
    <row r="690" ht="15.75" customHeight="1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  <c r="AC690" s="69"/>
      <c r="AD690" s="69"/>
      <c r="AE690" s="69"/>
      <c r="AF690" s="69"/>
      <c r="AG690" s="69"/>
      <c r="AH690" s="69"/>
      <c r="AI690" s="69"/>
      <c r="AJ690" s="69"/>
      <c r="AK690" s="69"/>
      <c r="AL690" s="18"/>
      <c r="AM690" s="18"/>
      <c r="AN690" s="19"/>
      <c r="AO690" s="70"/>
      <c r="AP690" s="21"/>
      <c r="AQ690" s="69"/>
      <c r="AR690" s="69"/>
      <c r="AS690" s="69"/>
      <c r="AT690" s="18"/>
      <c r="AU690" s="18"/>
      <c r="AV690" s="69"/>
      <c r="AW690" s="69"/>
      <c r="AX690" s="69"/>
      <c r="AY690" s="24"/>
      <c r="AZ690" s="69"/>
      <c r="BA690" s="69"/>
      <c r="BB690" s="69"/>
      <c r="BC690" s="69"/>
      <c r="BD690" s="69"/>
      <c r="BE690" s="69"/>
      <c r="BF690" s="69"/>
      <c r="BG690" s="69"/>
      <c r="BH690" s="69"/>
      <c r="BI690" s="69"/>
      <c r="BJ690" s="69"/>
      <c r="BK690" s="69"/>
      <c r="BL690" s="69"/>
      <c r="BM690" s="69"/>
      <c r="BN690" s="69"/>
      <c r="BO690" s="69"/>
      <c r="BP690" s="69"/>
      <c r="BQ690" s="69"/>
      <c r="BR690" s="69"/>
      <c r="BS690" s="69"/>
      <c r="BT690" s="69"/>
      <c r="BU690" s="69"/>
      <c r="BV690" s="69"/>
      <c r="BW690" s="69"/>
      <c r="BX690" s="69"/>
      <c r="BY690" s="69"/>
      <c r="BZ690" s="69"/>
      <c r="CA690" s="69"/>
      <c r="CB690" s="69"/>
    </row>
    <row r="691" ht="15.75" customHeight="1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  <c r="AC691" s="69"/>
      <c r="AD691" s="69"/>
      <c r="AE691" s="69"/>
      <c r="AF691" s="69"/>
      <c r="AG691" s="69"/>
      <c r="AH691" s="69"/>
      <c r="AI691" s="69"/>
      <c r="AJ691" s="69"/>
      <c r="AK691" s="69"/>
      <c r="AL691" s="18"/>
      <c r="AM691" s="18"/>
      <c r="AN691" s="19"/>
      <c r="AO691" s="70"/>
      <c r="AP691" s="21"/>
      <c r="AQ691" s="69"/>
      <c r="AR691" s="69"/>
      <c r="AS691" s="69"/>
      <c r="AT691" s="18"/>
      <c r="AU691" s="18"/>
      <c r="AV691" s="69"/>
      <c r="AW691" s="69"/>
      <c r="AX691" s="69"/>
      <c r="AY691" s="24"/>
      <c r="AZ691" s="69"/>
      <c r="BA691" s="69"/>
      <c r="BB691" s="69"/>
      <c r="BC691" s="69"/>
      <c r="BD691" s="69"/>
      <c r="BE691" s="69"/>
      <c r="BF691" s="69"/>
      <c r="BG691" s="69"/>
      <c r="BH691" s="69"/>
      <c r="BI691" s="69"/>
      <c r="BJ691" s="69"/>
      <c r="BK691" s="69"/>
      <c r="BL691" s="69"/>
      <c r="BM691" s="69"/>
      <c r="BN691" s="69"/>
      <c r="BO691" s="69"/>
      <c r="BP691" s="69"/>
      <c r="BQ691" s="69"/>
      <c r="BR691" s="69"/>
      <c r="BS691" s="69"/>
      <c r="BT691" s="69"/>
      <c r="BU691" s="69"/>
      <c r="BV691" s="69"/>
      <c r="BW691" s="69"/>
      <c r="BX691" s="69"/>
      <c r="BY691" s="69"/>
      <c r="BZ691" s="69"/>
      <c r="CA691" s="69"/>
      <c r="CB691" s="69"/>
    </row>
    <row r="692" ht="15.75" customHeight="1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  <c r="AI692" s="69"/>
      <c r="AJ692" s="69"/>
      <c r="AK692" s="69"/>
      <c r="AL692" s="18"/>
      <c r="AM692" s="18"/>
      <c r="AN692" s="19"/>
      <c r="AO692" s="70"/>
      <c r="AP692" s="21"/>
      <c r="AQ692" s="69"/>
      <c r="AR692" s="69"/>
      <c r="AS692" s="69"/>
      <c r="AT692" s="18"/>
      <c r="AU692" s="18"/>
      <c r="AV692" s="69"/>
      <c r="AW692" s="69"/>
      <c r="AX692" s="69"/>
      <c r="AY692" s="24"/>
      <c r="AZ692" s="69"/>
      <c r="BA692" s="69"/>
      <c r="BB692" s="69"/>
      <c r="BC692" s="69"/>
      <c r="BD692" s="69"/>
      <c r="BE692" s="69"/>
      <c r="BF692" s="69"/>
      <c r="BG692" s="69"/>
      <c r="BH692" s="69"/>
      <c r="BI692" s="69"/>
      <c r="BJ692" s="69"/>
      <c r="BK692" s="69"/>
      <c r="BL692" s="69"/>
      <c r="BM692" s="69"/>
      <c r="BN692" s="69"/>
      <c r="BO692" s="69"/>
      <c r="BP692" s="69"/>
      <c r="BQ692" s="69"/>
      <c r="BR692" s="69"/>
      <c r="BS692" s="69"/>
      <c r="BT692" s="69"/>
      <c r="BU692" s="69"/>
      <c r="BV692" s="69"/>
      <c r="BW692" s="69"/>
      <c r="BX692" s="69"/>
      <c r="BY692" s="69"/>
      <c r="BZ692" s="69"/>
      <c r="CA692" s="69"/>
      <c r="CB692" s="69"/>
    </row>
    <row r="693" ht="15.75" customHeight="1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  <c r="AC693" s="69"/>
      <c r="AD693" s="69"/>
      <c r="AE693" s="69"/>
      <c r="AF693" s="69"/>
      <c r="AG693" s="69"/>
      <c r="AH693" s="69"/>
      <c r="AI693" s="69"/>
      <c r="AJ693" s="69"/>
      <c r="AK693" s="69"/>
      <c r="AL693" s="18"/>
      <c r="AM693" s="18"/>
      <c r="AN693" s="19"/>
      <c r="AO693" s="70"/>
      <c r="AP693" s="21"/>
      <c r="AQ693" s="69"/>
      <c r="AR693" s="69"/>
      <c r="AS693" s="69"/>
      <c r="AT693" s="18"/>
      <c r="AU693" s="18"/>
      <c r="AV693" s="69"/>
      <c r="AW693" s="69"/>
      <c r="AX693" s="69"/>
      <c r="AY693" s="24"/>
      <c r="AZ693" s="69"/>
      <c r="BA693" s="69"/>
      <c r="BB693" s="69"/>
      <c r="BC693" s="69"/>
      <c r="BD693" s="69"/>
      <c r="BE693" s="69"/>
      <c r="BF693" s="69"/>
      <c r="BG693" s="69"/>
      <c r="BH693" s="69"/>
      <c r="BI693" s="69"/>
      <c r="BJ693" s="69"/>
      <c r="BK693" s="69"/>
      <c r="BL693" s="69"/>
      <c r="BM693" s="69"/>
      <c r="BN693" s="69"/>
      <c r="BO693" s="69"/>
      <c r="BP693" s="69"/>
      <c r="BQ693" s="69"/>
      <c r="BR693" s="69"/>
      <c r="BS693" s="69"/>
      <c r="BT693" s="69"/>
      <c r="BU693" s="69"/>
      <c r="BV693" s="69"/>
      <c r="BW693" s="69"/>
      <c r="BX693" s="69"/>
      <c r="BY693" s="69"/>
      <c r="BZ693" s="69"/>
      <c r="CA693" s="69"/>
      <c r="CB693" s="69"/>
    </row>
    <row r="694" ht="15.75" customHeight="1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  <c r="AC694" s="69"/>
      <c r="AD694" s="69"/>
      <c r="AE694" s="69"/>
      <c r="AF694" s="69"/>
      <c r="AG694" s="69"/>
      <c r="AH694" s="69"/>
      <c r="AI694" s="69"/>
      <c r="AJ694" s="69"/>
      <c r="AK694" s="69"/>
      <c r="AL694" s="18"/>
      <c r="AM694" s="18"/>
      <c r="AN694" s="19"/>
      <c r="AO694" s="70"/>
      <c r="AP694" s="21"/>
      <c r="AQ694" s="69"/>
      <c r="AR694" s="69"/>
      <c r="AS694" s="69"/>
      <c r="AT694" s="18"/>
      <c r="AU694" s="18"/>
      <c r="AV694" s="69"/>
      <c r="AW694" s="69"/>
      <c r="AX694" s="69"/>
      <c r="AY694" s="24"/>
      <c r="AZ694" s="69"/>
      <c r="BA694" s="69"/>
      <c r="BB694" s="69"/>
      <c r="BC694" s="69"/>
      <c r="BD694" s="69"/>
      <c r="BE694" s="69"/>
      <c r="BF694" s="69"/>
      <c r="BG694" s="69"/>
      <c r="BH694" s="69"/>
      <c r="BI694" s="69"/>
      <c r="BJ694" s="69"/>
      <c r="BK694" s="69"/>
      <c r="BL694" s="69"/>
      <c r="BM694" s="69"/>
      <c r="BN694" s="69"/>
      <c r="BO694" s="69"/>
      <c r="BP694" s="69"/>
      <c r="BQ694" s="69"/>
      <c r="BR694" s="69"/>
      <c r="BS694" s="69"/>
      <c r="BT694" s="69"/>
      <c r="BU694" s="69"/>
      <c r="BV694" s="69"/>
      <c r="BW694" s="69"/>
      <c r="BX694" s="69"/>
      <c r="BY694" s="69"/>
      <c r="BZ694" s="69"/>
      <c r="CA694" s="69"/>
      <c r="CB694" s="69"/>
    </row>
    <row r="695" ht="15.75" customHeight="1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  <c r="AC695" s="69"/>
      <c r="AD695" s="69"/>
      <c r="AE695" s="69"/>
      <c r="AF695" s="69"/>
      <c r="AG695" s="69"/>
      <c r="AH695" s="69"/>
      <c r="AI695" s="69"/>
      <c r="AJ695" s="69"/>
      <c r="AK695" s="69"/>
      <c r="AL695" s="18"/>
      <c r="AM695" s="18"/>
      <c r="AN695" s="19"/>
      <c r="AO695" s="70"/>
      <c r="AP695" s="21"/>
      <c r="AQ695" s="69"/>
      <c r="AR695" s="69"/>
      <c r="AS695" s="69"/>
      <c r="AT695" s="18"/>
      <c r="AU695" s="18"/>
      <c r="AV695" s="69"/>
      <c r="AW695" s="69"/>
      <c r="AX695" s="69"/>
      <c r="AY695" s="24"/>
      <c r="AZ695" s="69"/>
      <c r="BA695" s="69"/>
      <c r="BB695" s="69"/>
      <c r="BC695" s="69"/>
      <c r="BD695" s="69"/>
      <c r="BE695" s="69"/>
      <c r="BF695" s="69"/>
      <c r="BG695" s="69"/>
      <c r="BH695" s="69"/>
      <c r="BI695" s="69"/>
      <c r="BJ695" s="69"/>
      <c r="BK695" s="69"/>
      <c r="BL695" s="69"/>
      <c r="BM695" s="69"/>
      <c r="BN695" s="69"/>
      <c r="BO695" s="69"/>
      <c r="BP695" s="69"/>
      <c r="BQ695" s="69"/>
      <c r="BR695" s="69"/>
      <c r="BS695" s="69"/>
      <c r="BT695" s="69"/>
      <c r="BU695" s="69"/>
      <c r="BV695" s="69"/>
      <c r="BW695" s="69"/>
      <c r="BX695" s="69"/>
      <c r="BY695" s="69"/>
      <c r="BZ695" s="69"/>
      <c r="CA695" s="69"/>
      <c r="CB695" s="69"/>
    </row>
    <row r="696" ht="15.75" customHeight="1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  <c r="AI696" s="69"/>
      <c r="AJ696" s="69"/>
      <c r="AK696" s="69"/>
      <c r="AL696" s="18"/>
      <c r="AM696" s="18"/>
      <c r="AN696" s="19"/>
      <c r="AO696" s="70"/>
      <c r="AP696" s="21"/>
      <c r="AQ696" s="69"/>
      <c r="AR696" s="69"/>
      <c r="AS696" s="69"/>
      <c r="AT696" s="18"/>
      <c r="AU696" s="18"/>
      <c r="AV696" s="69"/>
      <c r="AW696" s="69"/>
      <c r="AX696" s="69"/>
      <c r="AY696" s="24"/>
      <c r="AZ696" s="69"/>
      <c r="BA696" s="69"/>
      <c r="BB696" s="69"/>
      <c r="BC696" s="69"/>
      <c r="BD696" s="69"/>
      <c r="BE696" s="69"/>
      <c r="BF696" s="69"/>
      <c r="BG696" s="69"/>
      <c r="BH696" s="69"/>
      <c r="BI696" s="69"/>
      <c r="BJ696" s="69"/>
      <c r="BK696" s="69"/>
      <c r="BL696" s="69"/>
      <c r="BM696" s="69"/>
      <c r="BN696" s="69"/>
      <c r="BO696" s="69"/>
      <c r="BP696" s="69"/>
      <c r="BQ696" s="69"/>
      <c r="BR696" s="69"/>
      <c r="BS696" s="69"/>
      <c r="BT696" s="69"/>
      <c r="BU696" s="69"/>
      <c r="BV696" s="69"/>
      <c r="BW696" s="69"/>
      <c r="BX696" s="69"/>
      <c r="BY696" s="69"/>
      <c r="BZ696" s="69"/>
      <c r="CA696" s="69"/>
      <c r="CB696" s="69"/>
    </row>
    <row r="697" ht="15.75" customHeight="1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  <c r="AI697" s="69"/>
      <c r="AJ697" s="69"/>
      <c r="AK697" s="69"/>
      <c r="AL697" s="18"/>
      <c r="AM697" s="18"/>
      <c r="AN697" s="19"/>
      <c r="AO697" s="70"/>
      <c r="AP697" s="21"/>
      <c r="AQ697" s="69"/>
      <c r="AR697" s="69"/>
      <c r="AS697" s="69"/>
      <c r="AT697" s="18"/>
      <c r="AU697" s="18"/>
      <c r="AV697" s="69"/>
      <c r="AW697" s="69"/>
      <c r="AX697" s="69"/>
      <c r="AY697" s="24"/>
      <c r="AZ697" s="69"/>
      <c r="BA697" s="69"/>
      <c r="BB697" s="69"/>
      <c r="BC697" s="69"/>
      <c r="BD697" s="69"/>
      <c r="BE697" s="69"/>
      <c r="BF697" s="69"/>
      <c r="BG697" s="69"/>
      <c r="BH697" s="69"/>
      <c r="BI697" s="69"/>
      <c r="BJ697" s="69"/>
      <c r="BK697" s="69"/>
      <c r="BL697" s="69"/>
      <c r="BM697" s="69"/>
      <c r="BN697" s="69"/>
      <c r="BO697" s="69"/>
      <c r="BP697" s="69"/>
      <c r="BQ697" s="69"/>
      <c r="BR697" s="69"/>
      <c r="BS697" s="69"/>
      <c r="BT697" s="69"/>
      <c r="BU697" s="69"/>
      <c r="BV697" s="69"/>
      <c r="BW697" s="69"/>
      <c r="BX697" s="69"/>
      <c r="BY697" s="69"/>
      <c r="BZ697" s="69"/>
      <c r="CA697" s="69"/>
      <c r="CB697" s="69"/>
    </row>
    <row r="698" ht="15.75" customHeight="1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  <c r="AC698" s="69"/>
      <c r="AD698" s="69"/>
      <c r="AE698" s="69"/>
      <c r="AF698" s="69"/>
      <c r="AG698" s="69"/>
      <c r="AH698" s="69"/>
      <c r="AI698" s="69"/>
      <c r="AJ698" s="69"/>
      <c r="AK698" s="69"/>
      <c r="AL698" s="18"/>
      <c r="AM698" s="18"/>
      <c r="AN698" s="19"/>
      <c r="AO698" s="70"/>
      <c r="AP698" s="21"/>
      <c r="AQ698" s="69"/>
      <c r="AR698" s="69"/>
      <c r="AS698" s="69"/>
      <c r="AT698" s="18"/>
      <c r="AU698" s="18"/>
      <c r="AV698" s="69"/>
      <c r="AW698" s="69"/>
      <c r="AX698" s="69"/>
      <c r="AY698" s="24"/>
      <c r="AZ698" s="69"/>
      <c r="BA698" s="69"/>
      <c r="BB698" s="69"/>
      <c r="BC698" s="69"/>
      <c r="BD698" s="69"/>
      <c r="BE698" s="69"/>
      <c r="BF698" s="69"/>
      <c r="BG698" s="69"/>
      <c r="BH698" s="69"/>
      <c r="BI698" s="69"/>
      <c r="BJ698" s="69"/>
      <c r="BK698" s="69"/>
      <c r="BL698" s="69"/>
      <c r="BM698" s="69"/>
      <c r="BN698" s="69"/>
      <c r="BO698" s="69"/>
      <c r="BP698" s="69"/>
      <c r="BQ698" s="69"/>
      <c r="BR698" s="69"/>
      <c r="BS698" s="69"/>
      <c r="BT698" s="69"/>
      <c r="BU698" s="69"/>
      <c r="BV698" s="69"/>
      <c r="BW698" s="69"/>
      <c r="BX698" s="69"/>
      <c r="BY698" s="69"/>
      <c r="BZ698" s="69"/>
      <c r="CA698" s="69"/>
      <c r="CB698" s="69"/>
    </row>
    <row r="699" ht="15.75" customHeight="1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  <c r="AC699" s="69"/>
      <c r="AD699" s="69"/>
      <c r="AE699" s="69"/>
      <c r="AF699" s="69"/>
      <c r="AG699" s="69"/>
      <c r="AH699" s="69"/>
      <c r="AI699" s="69"/>
      <c r="AJ699" s="69"/>
      <c r="AK699" s="69"/>
      <c r="AL699" s="18"/>
      <c r="AM699" s="18"/>
      <c r="AN699" s="19"/>
      <c r="AO699" s="70"/>
      <c r="AP699" s="21"/>
      <c r="AQ699" s="69"/>
      <c r="AR699" s="69"/>
      <c r="AS699" s="69"/>
      <c r="AT699" s="18"/>
      <c r="AU699" s="18"/>
      <c r="AV699" s="69"/>
      <c r="AW699" s="69"/>
      <c r="AX699" s="69"/>
      <c r="AY699" s="24"/>
      <c r="AZ699" s="69"/>
      <c r="BA699" s="69"/>
      <c r="BB699" s="69"/>
      <c r="BC699" s="69"/>
      <c r="BD699" s="69"/>
      <c r="BE699" s="69"/>
      <c r="BF699" s="69"/>
      <c r="BG699" s="69"/>
      <c r="BH699" s="69"/>
      <c r="BI699" s="69"/>
      <c r="BJ699" s="69"/>
      <c r="BK699" s="69"/>
      <c r="BL699" s="69"/>
      <c r="BM699" s="69"/>
      <c r="BN699" s="69"/>
      <c r="BO699" s="69"/>
      <c r="BP699" s="69"/>
      <c r="BQ699" s="69"/>
      <c r="BR699" s="69"/>
      <c r="BS699" s="69"/>
      <c r="BT699" s="69"/>
      <c r="BU699" s="69"/>
      <c r="BV699" s="69"/>
      <c r="BW699" s="69"/>
      <c r="BX699" s="69"/>
      <c r="BY699" s="69"/>
      <c r="BZ699" s="69"/>
      <c r="CA699" s="69"/>
      <c r="CB699" s="69"/>
    </row>
    <row r="700" ht="15.75" customHeight="1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  <c r="AC700" s="69"/>
      <c r="AD700" s="69"/>
      <c r="AE700" s="69"/>
      <c r="AF700" s="69"/>
      <c r="AG700" s="69"/>
      <c r="AH700" s="69"/>
      <c r="AI700" s="69"/>
      <c r="AJ700" s="69"/>
      <c r="AK700" s="69"/>
      <c r="AL700" s="18"/>
      <c r="AM700" s="18"/>
      <c r="AN700" s="19"/>
      <c r="AO700" s="70"/>
      <c r="AP700" s="21"/>
      <c r="AQ700" s="69"/>
      <c r="AR700" s="69"/>
      <c r="AS700" s="69"/>
      <c r="AT700" s="18"/>
      <c r="AU700" s="18"/>
      <c r="AV700" s="69"/>
      <c r="AW700" s="69"/>
      <c r="AX700" s="69"/>
      <c r="AY700" s="24"/>
      <c r="AZ700" s="69"/>
      <c r="BA700" s="69"/>
      <c r="BB700" s="69"/>
      <c r="BC700" s="69"/>
      <c r="BD700" s="69"/>
      <c r="BE700" s="69"/>
      <c r="BF700" s="69"/>
      <c r="BG700" s="69"/>
      <c r="BH700" s="69"/>
      <c r="BI700" s="69"/>
      <c r="BJ700" s="69"/>
      <c r="BK700" s="69"/>
      <c r="BL700" s="69"/>
      <c r="BM700" s="69"/>
      <c r="BN700" s="69"/>
      <c r="BO700" s="69"/>
      <c r="BP700" s="69"/>
      <c r="BQ700" s="69"/>
      <c r="BR700" s="69"/>
      <c r="BS700" s="69"/>
      <c r="BT700" s="69"/>
      <c r="BU700" s="69"/>
      <c r="BV700" s="69"/>
      <c r="BW700" s="69"/>
      <c r="BX700" s="69"/>
      <c r="BY700" s="69"/>
      <c r="BZ700" s="69"/>
      <c r="CA700" s="69"/>
      <c r="CB700" s="69"/>
    </row>
    <row r="701" ht="15.75" customHeight="1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  <c r="AC701" s="69"/>
      <c r="AD701" s="69"/>
      <c r="AE701" s="69"/>
      <c r="AF701" s="69"/>
      <c r="AG701" s="69"/>
      <c r="AH701" s="69"/>
      <c r="AI701" s="69"/>
      <c r="AJ701" s="69"/>
      <c r="AK701" s="69"/>
      <c r="AL701" s="18"/>
      <c r="AM701" s="18"/>
      <c r="AN701" s="19"/>
      <c r="AO701" s="70"/>
      <c r="AP701" s="21"/>
      <c r="AQ701" s="69"/>
      <c r="AR701" s="69"/>
      <c r="AS701" s="69"/>
      <c r="AT701" s="18"/>
      <c r="AU701" s="18"/>
      <c r="AV701" s="69"/>
      <c r="AW701" s="69"/>
      <c r="AX701" s="69"/>
      <c r="AY701" s="24"/>
      <c r="AZ701" s="69"/>
      <c r="BA701" s="69"/>
      <c r="BB701" s="69"/>
      <c r="BC701" s="69"/>
      <c r="BD701" s="69"/>
      <c r="BE701" s="69"/>
      <c r="BF701" s="69"/>
      <c r="BG701" s="69"/>
      <c r="BH701" s="69"/>
      <c r="BI701" s="69"/>
      <c r="BJ701" s="69"/>
      <c r="BK701" s="69"/>
      <c r="BL701" s="69"/>
      <c r="BM701" s="69"/>
      <c r="BN701" s="69"/>
      <c r="BO701" s="69"/>
      <c r="BP701" s="69"/>
      <c r="BQ701" s="69"/>
      <c r="BR701" s="69"/>
      <c r="BS701" s="69"/>
      <c r="BT701" s="69"/>
      <c r="BU701" s="69"/>
      <c r="BV701" s="69"/>
      <c r="BW701" s="69"/>
      <c r="BX701" s="69"/>
      <c r="BY701" s="69"/>
      <c r="BZ701" s="69"/>
      <c r="CA701" s="69"/>
      <c r="CB701" s="69"/>
    </row>
    <row r="702" ht="15.75" customHeight="1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  <c r="AI702" s="69"/>
      <c r="AJ702" s="69"/>
      <c r="AK702" s="69"/>
      <c r="AL702" s="18"/>
      <c r="AM702" s="18"/>
      <c r="AN702" s="19"/>
      <c r="AO702" s="70"/>
      <c r="AP702" s="21"/>
      <c r="AQ702" s="69"/>
      <c r="AR702" s="69"/>
      <c r="AS702" s="69"/>
      <c r="AT702" s="18"/>
      <c r="AU702" s="18"/>
      <c r="AV702" s="69"/>
      <c r="AW702" s="69"/>
      <c r="AX702" s="69"/>
      <c r="AY702" s="24"/>
      <c r="AZ702" s="69"/>
      <c r="BA702" s="69"/>
      <c r="BB702" s="69"/>
      <c r="BC702" s="69"/>
      <c r="BD702" s="69"/>
      <c r="BE702" s="69"/>
      <c r="BF702" s="69"/>
      <c r="BG702" s="69"/>
      <c r="BH702" s="69"/>
      <c r="BI702" s="69"/>
      <c r="BJ702" s="69"/>
      <c r="BK702" s="69"/>
      <c r="BL702" s="69"/>
      <c r="BM702" s="69"/>
      <c r="BN702" s="69"/>
      <c r="BO702" s="69"/>
      <c r="BP702" s="69"/>
      <c r="BQ702" s="69"/>
      <c r="BR702" s="69"/>
      <c r="BS702" s="69"/>
      <c r="BT702" s="69"/>
      <c r="BU702" s="69"/>
      <c r="BV702" s="69"/>
      <c r="BW702" s="69"/>
      <c r="BX702" s="69"/>
      <c r="BY702" s="69"/>
      <c r="BZ702" s="69"/>
      <c r="CA702" s="69"/>
      <c r="CB702" s="69"/>
    </row>
    <row r="703" ht="15.75" customHeight="1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  <c r="AC703" s="69"/>
      <c r="AD703" s="69"/>
      <c r="AE703" s="69"/>
      <c r="AF703" s="69"/>
      <c r="AG703" s="69"/>
      <c r="AH703" s="69"/>
      <c r="AI703" s="69"/>
      <c r="AJ703" s="69"/>
      <c r="AK703" s="69"/>
      <c r="AL703" s="18"/>
      <c r="AM703" s="18"/>
      <c r="AN703" s="19"/>
      <c r="AO703" s="70"/>
      <c r="AP703" s="21"/>
      <c r="AQ703" s="69"/>
      <c r="AR703" s="69"/>
      <c r="AS703" s="69"/>
      <c r="AT703" s="18"/>
      <c r="AU703" s="18"/>
      <c r="AV703" s="69"/>
      <c r="AW703" s="69"/>
      <c r="AX703" s="69"/>
      <c r="AY703" s="24"/>
      <c r="AZ703" s="69"/>
      <c r="BA703" s="69"/>
      <c r="BB703" s="69"/>
      <c r="BC703" s="69"/>
      <c r="BD703" s="69"/>
      <c r="BE703" s="69"/>
      <c r="BF703" s="69"/>
      <c r="BG703" s="69"/>
      <c r="BH703" s="69"/>
      <c r="BI703" s="69"/>
      <c r="BJ703" s="69"/>
      <c r="BK703" s="69"/>
      <c r="BL703" s="69"/>
      <c r="BM703" s="69"/>
      <c r="BN703" s="69"/>
      <c r="BO703" s="69"/>
      <c r="BP703" s="69"/>
      <c r="BQ703" s="69"/>
      <c r="BR703" s="69"/>
      <c r="BS703" s="69"/>
      <c r="BT703" s="69"/>
      <c r="BU703" s="69"/>
      <c r="BV703" s="69"/>
      <c r="BW703" s="69"/>
      <c r="BX703" s="69"/>
      <c r="BY703" s="69"/>
      <c r="BZ703" s="69"/>
      <c r="CA703" s="69"/>
      <c r="CB703" s="69"/>
    </row>
    <row r="704" ht="15.75" customHeight="1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  <c r="AJ704" s="69"/>
      <c r="AK704" s="69"/>
      <c r="AL704" s="18"/>
      <c r="AM704" s="18"/>
      <c r="AN704" s="19"/>
      <c r="AO704" s="70"/>
      <c r="AP704" s="21"/>
      <c r="AQ704" s="69"/>
      <c r="AR704" s="69"/>
      <c r="AS704" s="69"/>
      <c r="AT704" s="18"/>
      <c r="AU704" s="18"/>
      <c r="AV704" s="69"/>
      <c r="AW704" s="69"/>
      <c r="AX704" s="69"/>
      <c r="AY704" s="24"/>
      <c r="AZ704" s="69"/>
      <c r="BA704" s="69"/>
      <c r="BB704" s="69"/>
      <c r="BC704" s="69"/>
      <c r="BD704" s="69"/>
      <c r="BE704" s="69"/>
      <c r="BF704" s="69"/>
      <c r="BG704" s="69"/>
      <c r="BH704" s="69"/>
      <c r="BI704" s="69"/>
      <c r="BJ704" s="69"/>
      <c r="BK704" s="69"/>
      <c r="BL704" s="69"/>
      <c r="BM704" s="69"/>
      <c r="BN704" s="69"/>
      <c r="BO704" s="69"/>
      <c r="BP704" s="69"/>
      <c r="BQ704" s="69"/>
      <c r="BR704" s="69"/>
      <c r="BS704" s="69"/>
      <c r="BT704" s="69"/>
      <c r="BU704" s="69"/>
      <c r="BV704" s="69"/>
      <c r="BW704" s="69"/>
      <c r="BX704" s="69"/>
      <c r="BY704" s="69"/>
      <c r="BZ704" s="69"/>
      <c r="CA704" s="69"/>
      <c r="CB704" s="69"/>
    </row>
    <row r="705" ht="15.75" customHeight="1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  <c r="AF705" s="69"/>
      <c r="AG705" s="69"/>
      <c r="AH705" s="69"/>
      <c r="AI705" s="69"/>
      <c r="AJ705" s="69"/>
      <c r="AK705" s="69"/>
      <c r="AL705" s="18"/>
      <c r="AM705" s="18"/>
      <c r="AN705" s="19"/>
      <c r="AO705" s="70"/>
      <c r="AP705" s="21"/>
      <c r="AQ705" s="69"/>
      <c r="AR705" s="69"/>
      <c r="AS705" s="69"/>
      <c r="AT705" s="18"/>
      <c r="AU705" s="18"/>
      <c r="AV705" s="69"/>
      <c r="AW705" s="69"/>
      <c r="AX705" s="69"/>
      <c r="AY705" s="24"/>
      <c r="AZ705" s="69"/>
      <c r="BA705" s="69"/>
      <c r="BB705" s="69"/>
      <c r="BC705" s="69"/>
      <c r="BD705" s="69"/>
      <c r="BE705" s="69"/>
      <c r="BF705" s="69"/>
      <c r="BG705" s="69"/>
      <c r="BH705" s="69"/>
      <c r="BI705" s="69"/>
      <c r="BJ705" s="69"/>
      <c r="BK705" s="69"/>
      <c r="BL705" s="69"/>
      <c r="BM705" s="69"/>
      <c r="BN705" s="69"/>
      <c r="BO705" s="69"/>
      <c r="BP705" s="69"/>
      <c r="BQ705" s="69"/>
      <c r="BR705" s="69"/>
      <c r="BS705" s="69"/>
      <c r="BT705" s="69"/>
      <c r="BU705" s="69"/>
      <c r="BV705" s="69"/>
      <c r="BW705" s="69"/>
      <c r="BX705" s="69"/>
      <c r="BY705" s="69"/>
      <c r="BZ705" s="69"/>
      <c r="CA705" s="69"/>
      <c r="CB705" s="69"/>
    </row>
    <row r="706" ht="15.75" customHeight="1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  <c r="AF706" s="69"/>
      <c r="AG706" s="69"/>
      <c r="AH706" s="69"/>
      <c r="AI706" s="69"/>
      <c r="AJ706" s="69"/>
      <c r="AK706" s="69"/>
      <c r="AL706" s="18"/>
      <c r="AM706" s="18"/>
      <c r="AN706" s="19"/>
      <c r="AO706" s="70"/>
      <c r="AP706" s="21"/>
      <c r="AQ706" s="69"/>
      <c r="AR706" s="69"/>
      <c r="AS706" s="69"/>
      <c r="AT706" s="18"/>
      <c r="AU706" s="18"/>
      <c r="AV706" s="69"/>
      <c r="AW706" s="69"/>
      <c r="AX706" s="69"/>
      <c r="AY706" s="24"/>
      <c r="AZ706" s="69"/>
      <c r="BA706" s="69"/>
      <c r="BB706" s="69"/>
      <c r="BC706" s="69"/>
      <c r="BD706" s="69"/>
      <c r="BE706" s="69"/>
      <c r="BF706" s="69"/>
      <c r="BG706" s="69"/>
      <c r="BH706" s="69"/>
      <c r="BI706" s="69"/>
      <c r="BJ706" s="69"/>
      <c r="BK706" s="69"/>
      <c r="BL706" s="69"/>
      <c r="BM706" s="69"/>
      <c r="BN706" s="69"/>
      <c r="BO706" s="69"/>
      <c r="BP706" s="69"/>
      <c r="BQ706" s="69"/>
      <c r="BR706" s="69"/>
      <c r="BS706" s="69"/>
      <c r="BT706" s="69"/>
      <c r="BU706" s="69"/>
      <c r="BV706" s="69"/>
      <c r="BW706" s="69"/>
      <c r="BX706" s="69"/>
      <c r="BY706" s="69"/>
      <c r="BZ706" s="69"/>
      <c r="CA706" s="69"/>
      <c r="CB706" s="69"/>
    </row>
    <row r="707" ht="15.75" customHeight="1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  <c r="AI707" s="69"/>
      <c r="AJ707" s="69"/>
      <c r="AK707" s="69"/>
      <c r="AL707" s="18"/>
      <c r="AM707" s="18"/>
      <c r="AN707" s="19"/>
      <c r="AO707" s="70"/>
      <c r="AP707" s="21"/>
      <c r="AQ707" s="69"/>
      <c r="AR707" s="69"/>
      <c r="AS707" s="69"/>
      <c r="AT707" s="18"/>
      <c r="AU707" s="18"/>
      <c r="AV707" s="69"/>
      <c r="AW707" s="69"/>
      <c r="AX707" s="69"/>
      <c r="AY707" s="24"/>
      <c r="AZ707" s="69"/>
      <c r="BA707" s="69"/>
      <c r="BB707" s="69"/>
      <c r="BC707" s="69"/>
      <c r="BD707" s="69"/>
      <c r="BE707" s="69"/>
      <c r="BF707" s="69"/>
      <c r="BG707" s="69"/>
      <c r="BH707" s="69"/>
      <c r="BI707" s="69"/>
      <c r="BJ707" s="69"/>
      <c r="BK707" s="69"/>
      <c r="BL707" s="69"/>
      <c r="BM707" s="69"/>
      <c r="BN707" s="69"/>
      <c r="BO707" s="69"/>
      <c r="BP707" s="69"/>
      <c r="BQ707" s="69"/>
      <c r="BR707" s="69"/>
      <c r="BS707" s="69"/>
      <c r="BT707" s="69"/>
      <c r="BU707" s="69"/>
      <c r="BV707" s="69"/>
      <c r="BW707" s="69"/>
      <c r="BX707" s="69"/>
      <c r="BY707" s="69"/>
      <c r="BZ707" s="69"/>
      <c r="CA707" s="69"/>
      <c r="CB707" s="69"/>
    </row>
    <row r="708" ht="15.75" customHeight="1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  <c r="AJ708" s="69"/>
      <c r="AK708" s="69"/>
      <c r="AL708" s="18"/>
      <c r="AM708" s="18"/>
      <c r="AN708" s="19"/>
      <c r="AO708" s="70"/>
      <c r="AP708" s="21"/>
      <c r="AQ708" s="69"/>
      <c r="AR708" s="69"/>
      <c r="AS708" s="69"/>
      <c r="AT708" s="18"/>
      <c r="AU708" s="18"/>
      <c r="AV708" s="69"/>
      <c r="AW708" s="69"/>
      <c r="AX708" s="69"/>
      <c r="AY708" s="24"/>
      <c r="AZ708" s="69"/>
      <c r="BA708" s="69"/>
      <c r="BB708" s="69"/>
      <c r="BC708" s="69"/>
      <c r="BD708" s="69"/>
      <c r="BE708" s="69"/>
      <c r="BF708" s="69"/>
      <c r="BG708" s="69"/>
      <c r="BH708" s="69"/>
      <c r="BI708" s="69"/>
      <c r="BJ708" s="69"/>
      <c r="BK708" s="69"/>
      <c r="BL708" s="69"/>
      <c r="BM708" s="69"/>
      <c r="BN708" s="69"/>
      <c r="BO708" s="69"/>
      <c r="BP708" s="69"/>
      <c r="BQ708" s="69"/>
      <c r="BR708" s="69"/>
      <c r="BS708" s="69"/>
      <c r="BT708" s="69"/>
      <c r="BU708" s="69"/>
      <c r="BV708" s="69"/>
      <c r="BW708" s="69"/>
      <c r="BX708" s="69"/>
      <c r="BY708" s="69"/>
      <c r="BZ708" s="69"/>
      <c r="CA708" s="69"/>
      <c r="CB708" s="69"/>
    </row>
    <row r="709" ht="15.75" customHeight="1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  <c r="AI709" s="69"/>
      <c r="AJ709" s="69"/>
      <c r="AK709" s="69"/>
      <c r="AL709" s="18"/>
      <c r="AM709" s="18"/>
      <c r="AN709" s="19"/>
      <c r="AO709" s="70"/>
      <c r="AP709" s="21"/>
      <c r="AQ709" s="69"/>
      <c r="AR709" s="69"/>
      <c r="AS709" s="69"/>
      <c r="AT709" s="18"/>
      <c r="AU709" s="18"/>
      <c r="AV709" s="69"/>
      <c r="AW709" s="69"/>
      <c r="AX709" s="69"/>
      <c r="AY709" s="24"/>
      <c r="AZ709" s="69"/>
      <c r="BA709" s="69"/>
      <c r="BB709" s="69"/>
      <c r="BC709" s="69"/>
      <c r="BD709" s="69"/>
      <c r="BE709" s="69"/>
      <c r="BF709" s="69"/>
      <c r="BG709" s="69"/>
      <c r="BH709" s="69"/>
      <c r="BI709" s="69"/>
      <c r="BJ709" s="69"/>
      <c r="BK709" s="69"/>
      <c r="BL709" s="69"/>
      <c r="BM709" s="69"/>
      <c r="BN709" s="69"/>
      <c r="BO709" s="69"/>
      <c r="BP709" s="69"/>
      <c r="BQ709" s="69"/>
      <c r="BR709" s="69"/>
      <c r="BS709" s="69"/>
      <c r="BT709" s="69"/>
      <c r="BU709" s="69"/>
      <c r="BV709" s="69"/>
      <c r="BW709" s="69"/>
      <c r="BX709" s="69"/>
      <c r="BY709" s="69"/>
      <c r="BZ709" s="69"/>
      <c r="CA709" s="69"/>
      <c r="CB709" s="69"/>
    </row>
    <row r="710" ht="15.75" customHeight="1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  <c r="AI710" s="69"/>
      <c r="AJ710" s="69"/>
      <c r="AK710" s="69"/>
      <c r="AL710" s="18"/>
      <c r="AM710" s="18"/>
      <c r="AN710" s="19"/>
      <c r="AO710" s="70"/>
      <c r="AP710" s="21"/>
      <c r="AQ710" s="69"/>
      <c r="AR710" s="69"/>
      <c r="AS710" s="69"/>
      <c r="AT710" s="18"/>
      <c r="AU710" s="18"/>
      <c r="AV710" s="69"/>
      <c r="AW710" s="69"/>
      <c r="AX710" s="69"/>
      <c r="AY710" s="24"/>
      <c r="AZ710" s="69"/>
      <c r="BA710" s="69"/>
      <c r="BB710" s="69"/>
      <c r="BC710" s="69"/>
      <c r="BD710" s="69"/>
      <c r="BE710" s="69"/>
      <c r="BF710" s="69"/>
      <c r="BG710" s="69"/>
      <c r="BH710" s="69"/>
      <c r="BI710" s="69"/>
      <c r="BJ710" s="69"/>
      <c r="BK710" s="69"/>
      <c r="BL710" s="69"/>
      <c r="BM710" s="69"/>
      <c r="BN710" s="69"/>
      <c r="BO710" s="69"/>
      <c r="BP710" s="69"/>
      <c r="BQ710" s="69"/>
      <c r="BR710" s="69"/>
      <c r="BS710" s="69"/>
      <c r="BT710" s="69"/>
      <c r="BU710" s="69"/>
      <c r="BV710" s="69"/>
      <c r="BW710" s="69"/>
      <c r="BX710" s="69"/>
      <c r="BY710" s="69"/>
      <c r="BZ710" s="69"/>
      <c r="CA710" s="69"/>
      <c r="CB710" s="69"/>
    </row>
    <row r="711" ht="15.75" customHeight="1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  <c r="AJ711" s="69"/>
      <c r="AK711" s="69"/>
      <c r="AL711" s="18"/>
      <c r="AM711" s="18"/>
      <c r="AN711" s="19"/>
      <c r="AO711" s="70"/>
      <c r="AP711" s="21"/>
      <c r="AQ711" s="69"/>
      <c r="AR711" s="69"/>
      <c r="AS711" s="69"/>
      <c r="AT711" s="18"/>
      <c r="AU711" s="18"/>
      <c r="AV711" s="69"/>
      <c r="AW711" s="69"/>
      <c r="AX711" s="69"/>
      <c r="AY711" s="24"/>
      <c r="AZ711" s="69"/>
      <c r="BA711" s="69"/>
      <c r="BB711" s="69"/>
      <c r="BC711" s="69"/>
      <c r="BD711" s="69"/>
      <c r="BE711" s="69"/>
      <c r="BF711" s="69"/>
      <c r="BG711" s="69"/>
      <c r="BH711" s="69"/>
      <c r="BI711" s="69"/>
      <c r="BJ711" s="69"/>
      <c r="BK711" s="69"/>
      <c r="BL711" s="69"/>
      <c r="BM711" s="69"/>
      <c r="BN711" s="69"/>
      <c r="BO711" s="69"/>
      <c r="BP711" s="69"/>
      <c r="BQ711" s="69"/>
      <c r="BR711" s="69"/>
      <c r="BS711" s="69"/>
      <c r="BT711" s="69"/>
      <c r="BU711" s="69"/>
      <c r="BV711" s="69"/>
      <c r="BW711" s="69"/>
      <c r="BX711" s="69"/>
      <c r="BY711" s="69"/>
      <c r="BZ711" s="69"/>
      <c r="CA711" s="69"/>
      <c r="CB711" s="69"/>
    </row>
    <row r="712" ht="15.75" customHeight="1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  <c r="AJ712" s="69"/>
      <c r="AK712" s="69"/>
      <c r="AL712" s="18"/>
      <c r="AM712" s="18"/>
      <c r="AN712" s="19"/>
      <c r="AO712" s="70"/>
      <c r="AP712" s="21"/>
      <c r="AQ712" s="69"/>
      <c r="AR712" s="69"/>
      <c r="AS712" s="69"/>
      <c r="AT712" s="18"/>
      <c r="AU712" s="18"/>
      <c r="AV712" s="69"/>
      <c r="AW712" s="69"/>
      <c r="AX712" s="69"/>
      <c r="AY712" s="24"/>
      <c r="AZ712" s="69"/>
      <c r="BA712" s="69"/>
      <c r="BB712" s="69"/>
      <c r="BC712" s="69"/>
      <c r="BD712" s="69"/>
      <c r="BE712" s="69"/>
      <c r="BF712" s="69"/>
      <c r="BG712" s="69"/>
      <c r="BH712" s="69"/>
      <c r="BI712" s="69"/>
      <c r="BJ712" s="69"/>
      <c r="BK712" s="69"/>
      <c r="BL712" s="69"/>
      <c r="BM712" s="69"/>
      <c r="BN712" s="69"/>
      <c r="BO712" s="69"/>
      <c r="BP712" s="69"/>
      <c r="BQ712" s="69"/>
      <c r="BR712" s="69"/>
      <c r="BS712" s="69"/>
      <c r="BT712" s="69"/>
      <c r="BU712" s="69"/>
      <c r="BV712" s="69"/>
      <c r="BW712" s="69"/>
      <c r="BX712" s="69"/>
      <c r="BY712" s="69"/>
      <c r="BZ712" s="69"/>
      <c r="CA712" s="69"/>
      <c r="CB712" s="69"/>
    </row>
    <row r="713" ht="15.75" customHeight="1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  <c r="AJ713" s="69"/>
      <c r="AK713" s="69"/>
      <c r="AL713" s="18"/>
      <c r="AM713" s="18"/>
      <c r="AN713" s="19"/>
      <c r="AO713" s="70"/>
      <c r="AP713" s="21"/>
      <c r="AQ713" s="69"/>
      <c r="AR713" s="69"/>
      <c r="AS713" s="69"/>
      <c r="AT713" s="18"/>
      <c r="AU713" s="18"/>
      <c r="AV713" s="69"/>
      <c r="AW713" s="69"/>
      <c r="AX713" s="69"/>
      <c r="AY713" s="24"/>
      <c r="AZ713" s="69"/>
      <c r="BA713" s="69"/>
      <c r="BB713" s="69"/>
      <c r="BC713" s="69"/>
      <c r="BD713" s="69"/>
      <c r="BE713" s="69"/>
      <c r="BF713" s="69"/>
      <c r="BG713" s="69"/>
      <c r="BH713" s="69"/>
      <c r="BI713" s="69"/>
      <c r="BJ713" s="69"/>
      <c r="BK713" s="69"/>
      <c r="BL713" s="69"/>
      <c r="BM713" s="69"/>
      <c r="BN713" s="69"/>
      <c r="BO713" s="69"/>
      <c r="BP713" s="69"/>
      <c r="BQ713" s="69"/>
      <c r="BR713" s="69"/>
      <c r="BS713" s="69"/>
      <c r="BT713" s="69"/>
      <c r="BU713" s="69"/>
      <c r="BV713" s="69"/>
      <c r="BW713" s="69"/>
      <c r="BX713" s="69"/>
      <c r="BY713" s="69"/>
      <c r="BZ713" s="69"/>
      <c r="CA713" s="69"/>
      <c r="CB713" s="69"/>
    </row>
    <row r="714" ht="15.75" customHeight="1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  <c r="AJ714" s="69"/>
      <c r="AK714" s="69"/>
      <c r="AL714" s="18"/>
      <c r="AM714" s="18"/>
      <c r="AN714" s="19"/>
      <c r="AO714" s="70"/>
      <c r="AP714" s="21"/>
      <c r="AQ714" s="69"/>
      <c r="AR714" s="69"/>
      <c r="AS714" s="69"/>
      <c r="AT714" s="18"/>
      <c r="AU714" s="18"/>
      <c r="AV714" s="69"/>
      <c r="AW714" s="69"/>
      <c r="AX714" s="69"/>
      <c r="AY714" s="24"/>
      <c r="AZ714" s="69"/>
      <c r="BA714" s="69"/>
      <c r="BB714" s="69"/>
      <c r="BC714" s="69"/>
      <c r="BD714" s="69"/>
      <c r="BE714" s="69"/>
      <c r="BF714" s="69"/>
      <c r="BG714" s="69"/>
      <c r="BH714" s="69"/>
      <c r="BI714" s="69"/>
      <c r="BJ714" s="69"/>
      <c r="BK714" s="69"/>
      <c r="BL714" s="69"/>
      <c r="BM714" s="69"/>
      <c r="BN714" s="69"/>
      <c r="BO714" s="69"/>
      <c r="BP714" s="69"/>
      <c r="BQ714" s="69"/>
      <c r="BR714" s="69"/>
      <c r="BS714" s="69"/>
      <c r="BT714" s="69"/>
      <c r="BU714" s="69"/>
      <c r="BV714" s="69"/>
      <c r="BW714" s="69"/>
      <c r="BX714" s="69"/>
      <c r="BY714" s="69"/>
      <c r="BZ714" s="69"/>
      <c r="CA714" s="69"/>
      <c r="CB714" s="69"/>
    </row>
    <row r="715" ht="15.75" customHeight="1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/>
      <c r="AL715" s="18"/>
      <c r="AM715" s="18"/>
      <c r="AN715" s="19"/>
      <c r="AO715" s="70"/>
      <c r="AP715" s="21"/>
      <c r="AQ715" s="69"/>
      <c r="AR715" s="69"/>
      <c r="AS715" s="69"/>
      <c r="AT715" s="18"/>
      <c r="AU715" s="18"/>
      <c r="AV715" s="69"/>
      <c r="AW715" s="69"/>
      <c r="AX715" s="69"/>
      <c r="AY715" s="24"/>
      <c r="AZ715" s="69"/>
      <c r="BA715" s="69"/>
      <c r="BB715" s="69"/>
      <c r="BC715" s="69"/>
      <c r="BD715" s="69"/>
      <c r="BE715" s="69"/>
      <c r="BF715" s="69"/>
      <c r="BG715" s="69"/>
      <c r="BH715" s="69"/>
      <c r="BI715" s="69"/>
      <c r="BJ715" s="69"/>
      <c r="BK715" s="69"/>
      <c r="BL715" s="69"/>
      <c r="BM715" s="69"/>
      <c r="BN715" s="69"/>
      <c r="BO715" s="69"/>
      <c r="BP715" s="69"/>
      <c r="BQ715" s="69"/>
      <c r="BR715" s="69"/>
      <c r="BS715" s="69"/>
      <c r="BT715" s="69"/>
      <c r="BU715" s="69"/>
      <c r="BV715" s="69"/>
      <c r="BW715" s="69"/>
      <c r="BX715" s="69"/>
      <c r="BY715" s="69"/>
      <c r="BZ715" s="69"/>
      <c r="CA715" s="69"/>
      <c r="CB715" s="69"/>
    </row>
    <row r="716" ht="15.75" customHeight="1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  <c r="AJ716" s="69"/>
      <c r="AK716" s="69"/>
      <c r="AL716" s="18"/>
      <c r="AM716" s="18"/>
      <c r="AN716" s="19"/>
      <c r="AO716" s="70"/>
      <c r="AP716" s="21"/>
      <c r="AQ716" s="69"/>
      <c r="AR716" s="69"/>
      <c r="AS716" s="69"/>
      <c r="AT716" s="18"/>
      <c r="AU716" s="18"/>
      <c r="AV716" s="69"/>
      <c r="AW716" s="69"/>
      <c r="AX716" s="69"/>
      <c r="AY716" s="24"/>
      <c r="AZ716" s="69"/>
      <c r="BA716" s="69"/>
      <c r="BB716" s="69"/>
      <c r="BC716" s="69"/>
      <c r="BD716" s="69"/>
      <c r="BE716" s="69"/>
      <c r="BF716" s="69"/>
      <c r="BG716" s="69"/>
      <c r="BH716" s="69"/>
      <c r="BI716" s="69"/>
      <c r="BJ716" s="69"/>
      <c r="BK716" s="69"/>
      <c r="BL716" s="69"/>
      <c r="BM716" s="69"/>
      <c r="BN716" s="69"/>
      <c r="BO716" s="69"/>
      <c r="BP716" s="69"/>
      <c r="BQ716" s="69"/>
      <c r="BR716" s="69"/>
      <c r="BS716" s="69"/>
      <c r="BT716" s="69"/>
      <c r="BU716" s="69"/>
      <c r="BV716" s="69"/>
      <c r="BW716" s="69"/>
      <c r="BX716" s="69"/>
      <c r="BY716" s="69"/>
      <c r="BZ716" s="69"/>
      <c r="CA716" s="69"/>
      <c r="CB716" s="69"/>
    </row>
    <row r="717" ht="15.75" customHeight="1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  <c r="AI717" s="69"/>
      <c r="AJ717" s="69"/>
      <c r="AK717" s="69"/>
      <c r="AL717" s="18"/>
      <c r="AM717" s="18"/>
      <c r="AN717" s="19"/>
      <c r="AO717" s="70"/>
      <c r="AP717" s="21"/>
      <c r="AQ717" s="69"/>
      <c r="AR717" s="69"/>
      <c r="AS717" s="69"/>
      <c r="AT717" s="18"/>
      <c r="AU717" s="18"/>
      <c r="AV717" s="69"/>
      <c r="AW717" s="69"/>
      <c r="AX717" s="69"/>
      <c r="AY717" s="24"/>
      <c r="AZ717" s="69"/>
      <c r="BA717" s="69"/>
      <c r="BB717" s="69"/>
      <c r="BC717" s="69"/>
      <c r="BD717" s="69"/>
      <c r="BE717" s="69"/>
      <c r="BF717" s="69"/>
      <c r="BG717" s="69"/>
      <c r="BH717" s="69"/>
      <c r="BI717" s="69"/>
      <c r="BJ717" s="69"/>
      <c r="BK717" s="69"/>
      <c r="BL717" s="69"/>
      <c r="BM717" s="69"/>
      <c r="BN717" s="69"/>
      <c r="BO717" s="69"/>
      <c r="BP717" s="69"/>
      <c r="BQ717" s="69"/>
      <c r="BR717" s="69"/>
      <c r="BS717" s="69"/>
      <c r="BT717" s="69"/>
      <c r="BU717" s="69"/>
      <c r="BV717" s="69"/>
      <c r="BW717" s="69"/>
      <c r="BX717" s="69"/>
      <c r="BY717" s="69"/>
      <c r="BZ717" s="69"/>
      <c r="CA717" s="69"/>
      <c r="CB717" s="69"/>
    </row>
    <row r="718" ht="15.75" customHeight="1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  <c r="AI718" s="69"/>
      <c r="AJ718" s="69"/>
      <c r="AK718" s="69"/>
      <c r="AL718" s="18"/>
      <c r="AM718" s="18"/>
      <c r="AN718" s="19"/>
      <c r="AO718" s="70"/>
      <c r="AP718" s="21"/>
      <c r="AQ718" s="69"/>
      <c r="AR718" s="69"/>
      <c r="AS718" s="69"/>
      <c r="AT718" s="18"/>
      <c r="AU718" s="18"/>
      <c r="AV718" s="69"/>
      <c r="AW718" s="69"/>
      <c r="AX718" s="69"/>
      <c r="AY718" s="24"/>
      <c r="AZ718" s="69"/>
      <c r="BA718" s="69"/>
      <c r="BB718" s="69"/>
      <c r="BC718" s="69"/>
      <c r="BD718" s="69"/>
      <c r="BE718" s="69"/>
      <c r="BF718" s="69"/>
      <c r="BG718" s="69"/>
      <c r="BH718" s="69"/>
      <c r="BI718" s="69"/>
      <c r="BJ718" s="69"/>
      <c r="BK718" s="69"/>
      <c r="BL718" s="69"/>
      <c r="BM718" s="69"/>
      <c r="BN718" s="69"/>
      <c r="BO718" s="69"/>
      <c r="BP718" s="69"/>
      <c r="BQ718" s="69"/>
      <c r="BR718" s="69"/>
      <c r="BS718" s="69"/>
      <c r="BT718" s="69"/>
      <c r="BU718" s="69"/>
      <c r="BV718" s="69"/>
      <c r="BW718" s="69"/>
      <c r="BX718" s="69"/>
      <c r="BY718" s="69"/>
      <c r="BZ718" s="69"/>
      <c r="CA718" s="69"/>
      <c r="CB718" s="69"/>
    </row>
    <row r="719" ht="15.75" customHeight="1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  <c r="AC719" s="69"/>
      <c r="AD719" s="69"/>
      <c r="AE719" s="69"/>
      <c r="AF719" s="69"/>
      <c r="AG719" s="69"/>
      <c r="AH719" s="69"/>
      <c r="AI719" s="69"/>
      <c r="AJ719" s="69"/>
      <c r="AK719" s="69"/>
      <c r="AL719" s="18"/>
      <c r="AM719" s="18"/>
      <c r="AN719" s="19"/>
      <c r="AO719" s="70"/>
      <c r="AP719" s="21"/>
      <c r="AQ719" s="69"/>
      <c r="AR719" s="69"/>
      <c r="AS719" s="69"/>
      <c r="AT719" s="18"/>
      <c r="AU719" s="18"/>
      <c r="AV719" s="69"/>
      <c r="AW719" s="69"/>
      <c r="AX719" s="69"/>
      <c r="AY719" s="24"/>
      <c r="AZ719" s="69"/>
      <c r="BA719" s="69"/>
      <c r="BB719" s="69"/>
      <c r="BC719" s="69"/>
      <c r="BD719" s="69"/>
      <c r="BE719" s="69"/>
      <c r="BF719" s="69"/>
      <c r="BG719" s="69"/>
      <c r="BH719" s="69"/>
      <c r="BI719" s="69"/>
      <c r="BJ719" s="69"/>
      <c r="BK719" s="69"/>
      <c r="BL719" s="69"/>
      <c r="BM719" s="69"/>
      <c r="BN719" s="69"/>
      <c r="BO719" s="69"/>
      <c r="BP719" s="69"/>
      <c r="BQ719" s="69"/>
      <c r="BR719" s="69"/>
      <c r="BS719" s="69"/>
      <c r="BT719" s="69"/>
      <c r="BU719" s="69"/>
      <c r="BV719" s="69"/>
      <c r="BW719" s="69"/>
      <c r="BX719" s="69"/>
      <c r="BY719" s="69"/>
      <c r="BZ719" s="69"/>
      <c r="CA719" s="69"/>
      <c r="CB719" s="69"/>
    </row>
    <row r="720" ht="15.75" customHeight="1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  <c r="AC720" s="69"/>
      <c r="AD720" s="69"/>
      <c r="AE720" s="69"/>
      <c r="AF720" s="69"/>
      <c r="AG720" s="69"/>
      <c r="AH720" s="69"/>
      <c r="AI720" s="69"/>
      <c r="AJ720" s="69"/>
      <c r="AK720" s="69"/>
      <c r="AL720" s="18"/>
      <c r="AM720" s="18"/>
      <c r="AN720" s="19"/>
      <c r="AO720" s="70"/>
      <c r="AP720" s="21"/>
      <c r="AQ720" s="69"/>
      <c r="AR720" s="69"/>
      <c r="AS720" s="69"/>
      <c r="AT720" s="18"/>
      <c r="AU720" s="18"/>
      <c r="AV720" s="69"/>
      <c r="AW720" s="69"/>
      <c r="AX720" s="69"/>
      <c r="AY720" s="24"/>
      <c r="AZ720" s="69"/>
      <c r="BA720" s="69"/>
      <c r="BB720" s="69"/>
      <c r="BC720" s="69"/>
      <c r="BD720" s="69"/>
      <c r="BE720" s="69"/>
      <c r="BF720" s="69"/>
      <c r="BG720" s="69"/>
      <c r="BH720" s="69"/>
      <c r="BI720" s="69"/>
      <c r="BJ720" s="69"/>
      <c r="BK720" s="69"/>
      <c r="BL720" s="69"/>
      <c r="BM720" s="69"/>
      <c r="BN720" s="69"/>
      <c r="BO720" s="69"/>
      <c r="BP720" s="69"/>
      <c r="BQ720" s="69"/>
      <c r="BR720" s="69"/>
      <c r="BS720" s="69"/>
      <c r="BT720" s="69"/>
      <c r="BU720" s="69"/>
      <c r="BV720" s="69"/>
      <c r="BW720" s="69"/>
      <c r="BX720" s="69"/>
      <c r="BY720" s="69"/>
      <c r="BZ720" s="69"/>
      <c r="CA720" s="69"/>
      <c r="CB720" s="69"/>
    </row>
    <row r="721" ht="15.75" customHeight="1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  <c r="AI721" s="69"/>
      <c r="AJ721" s="69"/>
      <c r="AK721" s="69"/>
      <c r="AL721" s="18"/>
      <c r="AM721" s="18"/>
      <c r="AN721" s="19"/>
      <c r="AO721" s="70"/>
      <c r="AP721" s="21"/>
      <c r="AQ721" s="69"/>
      <c r="AR721" s="69"/>
      <c r="AS721" s="69"/>
      <c r="AT721" s="18"/>
      <c r="AU721" s="18"/>
      <c r="AV721" s="69"/>
      <c r="AW721" s="69"/>
      <c r="AX721" s="69"/>
      <c r="AY721" s="24"/>
      <c r="AZ721" s="69"/>
      <c r="BA721" s="69"/>
      <c r="BB721" s="69"/>
      <c r="BC721" s="69"/>
      <c r="BD721" s="69"/>
      <c r="BE721" s="69"/>
      <c r="BF721" s="69"/>
      <c r="BG721" s="69"/>
      <c r="BH721" s="69"/>
      <c r="BI721" s="69"/>
      <c r="BJ721" s="69"/>
      <c r="BK721" s="69"/>
      <c r="BL721" s="69"/>
      <c r="BM721" s="69"/>
      <c r="BN721" s="69"/>
      <c r="BO721" s="69"/>
      <c r="BP721" s="69"/>
      <c r="BQ721" s="69"/>
      <c r="BR721" s="69"/>
      <c r="BS721" s="69"/>
      <c r="BT721" s="69"/>
      <c r="BU721" s="69"/>
      <c r="BV721" s="69"/>
      <c r="BW721" s="69"/>
      <c r="BX721" s="69"/>
      <c r="BY721" s="69"/>
      <c r="BZ721" s="69"/>
      <c r="CA721" s="69"/>
      <c r="CB721" s="69"/>
    </row>
    <row r="722" ht="15.75" customHeight="1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  <c r="AI722" s="69"/>
      <c r="AJ722" s="69"/>
      <c r="AK722" s="69"/>
      <c r="AL722" s="18"/>
      <c r="AM722" s="18"/>
      <c r="AN722" s="19"/>
      <c r="AO722" s="70"/>
      <c r="AP722" s="21"/>
      <c r="AQ722" s="69"/>
      <c r="AR722" s="69"/>
      <c r="AS722" s="69"/>
      <c r="AT722" s="18"/>
      <c r="AU722" s="18"/>
      <c r="AV722" s="69"/>
      <c r="AW722" s="69"/>
      <c r="AX722" s="69"/>
      <c r="AY722" s="24"/>
      <c r="AZ722" s="69"/>
      <c r="BA722" s="69"/>
      <c r="BB722" s="69"/>
      <c r="BC722" s="69"/>
      <c r="BD722" s="69"/>
      <c r="BE722" s="69"/>
      <c r="BF722" s="69"/>
      <c r="BG722" s="69"/>
      <c r="BH722" s="69"/>
      <c r="BI722" s="69"/>
      <c r="BJ722" s="69"/>
      <c r="BK722" s="69"/>
      <c r="BL722" s="69"/>
      <c r="BM722" s="69"/>
      <c r="BN722" s="69"/>
      <c r="BO722" s="69"/>
      <c r="BP722" s="69"/>
      <c r="BQ722" s="69"/>
      <c r="BR722" s="69"/>
      <c r="BS722" s="69"/>
      <c r="BT722" s="69"/>
      <c r="BU722" s="69"/>
      <c r="BV722" s="69"/>
      <c r="BW722" s="69"/>
      <c r="BX722" s="69"/>
      <c r="BY722" s="69"/>
      <c r="BZ722" s="69"/>
      <c r="CA722" s="69"/>
      <c r="CB722" s="69"/>
    </row>
    <row r="723" ht="15.75" customHeight="1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  <c r="AI723" s="69"/>
      <c r="AJ723" s="69"/>
      <c r="AK723" s="69"/>
      <c r="AL723" s="18"/>
      <c r="AM723" s="18"/>
      <c r="AN723" s="19"/>
      <c r="AO723" s="70"/>
      <c r="AP723" s="21"/>
      <c r="AQ723" s="69"/>
      <c r="AR723" s="69"/>
      <c r="AS723" s="69"/>
      <c r="AT723" s="18"/>
      <c r="AU723" s="18"/>
      <c r="AV723" s="69"/>
      <c r="AW723" s="69"/>
      <c r="AX723" s="69"/>
      <c r="AY723" s="24"/>
      <c r="AZ723" s="69"/>
      <c r="BA723" s="69"/>
      <c r="BB723" s="69"/>
      <c r="BC723" s="69"/>
      <c r="BD723" s="69"/>
      <c r="BE723" s="69"/>
      <c r="BF723" s="69"/>
      <c r="BG723" s="69"/>
      <c r="BH723" s="69"/>
      <c r="BI723" s="69"/>
      <c r="BJ723" s="69"/>
      <c r="BK723" s="69"/>
      <c r="BL723" s="69"/>
      <c r="BM723" s="69"/>
      <c r="BN723" s="69"/>
      <c r="BO723" s="69"/>
      <c r="BP723" s="69"/>
      <c r="BQ723" s="69"/>
      <c r="BR723" s="69"/>
      <c r="BS723" s="69"/>
      <c r="BT723" s="69"/>
      <c r="BU723" s="69"/>
      <c r="BV723" s="69"/>
      <c r="BW723" s="69"/>
      <c r="BX723" s="69"/>
      <c r="BY723" s="69"/>
      <c r="BZ723" s="69"/>
      <c r="CA723" s="69"/>
      <c r="CB723" s="69"/>
    </row>
    <row r="724" ht="15.75" customHeight="1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  <c r="AI724" s="69"/>
      <c r="AJ724" s="69"/>
      <c r="AK724" s="69"/>
      <c r="AL724" s="18"/>
      <c r="AM724" s="18"/>
      <c r="AN724" s="19"/>
      <c r="AO724" s="70"/>
      <c r="AP724" s="21"/>
      <c r="AQ724" s="69"/>
      <c r="AR724" s="69"/>
      <c r="AS724" s="69"/>
      <c r="AT724" s="18"/>
      <c r="AU724" s="18"/>
      <c r="AV724" s="69"/>
      <c r="AW724" s="69"/>
      <c r="AX724" s="69"/>
      <c r="AY724" s="24"/>
      <c r="AZ724" s="69"/>
      <c r="BA724" s="69"/>
      <c r="BB724" s="69"/>
      <c r="BC724" s="69"/>
      <c r="BD724" s="69"/>
      <c r="BE724" s="69"/>
      <c r="BF724" s="69"/>
      <c r="BG724" s="69"/>
      <c r="BH724" s="69"/>
      <c r="BI724" s="69"/>
      <c r="BJ724" s="69"/>
      <c r="BK724" s="69"/>
      <c r="BL724" s="69"/>
      <c r="BM724" s="69"/>
      <c r="BN724" s="69"/>
      <c r="BO724" s="69"/>
      <c r="BP724" s="69"/>
      <c r="BQ724" s="69"/>
      <c r="BR724" s="69"/>
      <c r="BS724" s="69"/>
      <c r="BT724" s="69"/>
      <c r="BU724" s="69"/>
      <c r="BV724" s="69"/>
      <c r="BW724" s="69"/>
      <c r="BX724" s="69"/>
      <c r="BY724" s="69"/>
      <c r="BZ724" s="69"/>
      <c r="CA724" s="69"/>
      <c r="CB724" s="69"/>
    </row>
    <row r="725" ht="15.75" customHeight="1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  <c r="AI725" s="69"/>
      <c r="AJ725" s="69"/>
      <c r="AK725" s="69"/>
      <c r="AL725" s="18"/>
      <c r="AM725" s="18"/>
      <c r="AN725" s="19"/>
      <c r="AO725" s="70"/>
      <c r="AP725" s="21"/>
      <c r="AQ725" s="69"/>
      <c r="AR725" s="69"/>
      <c r="AS725" s="69"/>
      <c r="AT725" s="18"/>
      <c r="AU725" s="18"/>
      <c r="AV725" s="69"/>
      <c r="AW725" s="69"/>
      <c r="AX725" s="69"/>
      <c r="AY725" s="24"/>
      <c r="AZ725" s="69"/>
      <c r="BA725" s="69"/>
      <c r="BB725" s="69"/>
      <c r="BC725" s="69"/>
      <c r="BD725" s="69"/>
      <c r="BE725" s="69"/>
      <c r="BF725" s="69"/>
      <c r="BG725" s="69"/>
      <c r="BH725" s="69"/>
      <c r="BI725" s="69"/>
      <c r="BJ725" s="69"/>
      <c r="BK725" s="69"/>
      <c r="BL725" s="69"/>
      <c r="BM725" s="69"/>
      <c r="BN725" s="69"/>
      <c r="BO725" s="69"/>
      <c r="BP725" s="69"/>
      <c r="BQ725" s="69"/>
      <c r="BR725" s="69"/>
      <c r="BS725" s="69"/>
      <c r="BT725" s="69"/>
      <c r="BU725" s="69"/>
      <c r="BV725" s="69"/>
      <c r="BW725" s="69"/>
      <c r="BX725" s="69"/>
      <c r="BY725" s="69"/>
      <c r="BZ725" s="69"/>
      <c r="CA725" s="69"/>
      <c r="CB725" s="69"/>
    </row>
    <row r="726" ht="15.75" customHeight="1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  <c r="AJ726" s="69"/>
      <c r="AK726" s="69"/>
      <c r="AL726" s="18"/>
      <c r="AM726" s="18"/>
      <c r="AN726" s="19"/>
      <c r="AO726" s="70"/>
      <c r="AP726" s="21"/>
      <c r="AQ726" s="69"/>
      <c r="AR726" s="69"/>
      <c r="AS726" s="69"/>
      <c r="AT726" s="18"/>
      <c r="AU726" s="18"/>
      <c r="AV726" s="69"/>
      <c r="AW726" s="69"/>
      <c r="AX726" s="69"/>
      <c r="AY726" s="24"/>
      <c r="AZ726" s="69"/>
      <c r="BA726" s="69"/>
      <c r="BB726" s="69"/>
      <c r="BC726" s="69"/>
      <c r="BD726" s="69"/>
      <c r="BE726" s="69"/>
      <c r="BF726" s="69"/>
      <c r="BG726" s="69"/>
      <c r="BH726" s="69"/>
      <c r="BI726" s="69"/>
      <c r="BJ726" s="69"/>
      <c r="BK726" s="69"/>
      <c r="BL726" s="69"/>
      <c r="BM726" s="69"/>
      <c r="BN726" s="69"/>
      <c r="BO726" s="69"/>
      <c r="BP726" s="69"/>
      <c r="BQ726" s="69"/>
      <c r="BR726" s="69"/>
      <c r="BS726" s="69"/>
      <c r="BT726" s="69"/>
      <c r="BU726" s="69"/>
      <c r="BV726" s="69"/>
      <c r="BW726" s="69"/>
      <c r="BX726" s="69"/>
      <c r="BY726" s="69"/>
      <c r="BZ726" s="69"/>
      <c r="CA726" s="69"/>
      <c r="CB726" s="69"/>
    </row>
    <row r="727" ht="15.75" customHeight="1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  <c r="AI727" s="69"/>
      <c r="AJ727" s="69"/>
      <c r="AK727" s="69"/>
      <c r="AL727" s="18"/>
      <c r="AM727" s="18"/>
      <c r="AN727" s="19"/>
      <c r="AO727" s="70"/>
      <c r="AP727" s="21"/>
      <c r="AQ727" s="69"/>
      <c r="AR727" s="69"/>
      <c r="AS727" s="69"/>
      <c r="AT727" s="18"/>
      <c r="AU727" s="18"/>
      <c r="AV727" s="69"/>
      <c r="AW727" s="69"/>
      <c r="AX727" s="69"/>
      <c r="AY727" s="24"/>
      <c r="AZ727" s="69"/>
      <c r="BA727" s="69"/>
      <c r="BB727" s="69"/>
      <c r="BC727" s="69"/>
      <c r="BD727" s="69"/>
      <c r="BE727" s="69"/>
      <c r="BF727" s="69"/>
      <c r="BG727" s="69"/>
      <c r="BH727" s="69"/>
      <c r="BI727" s="69"/>
      <c r="BJ727" s="69"/>
      <c r="BK727" s="69"/>
      <c r="BL727" s="69"/>
      <c r="BM727" s="69"/>
      <c r="BN727" s="69"/>
      <c r="BO727" s="69"/>
      <c r="BP727" s="69"/>
      <c r="BQ727" s="69"/>
      <c r="BR727" s="69"/>
      <c r="BS727" s="69"/>
      <c r="BT727" s="69"/>
      <c r="BU727" s="69"/>
      <c r="BV727" s="69"/>
      <c r="BW727" s="69"/>
      <c r="BX727" s="69"/>
      <c r="BY727" s="69"/>
      <c r="BZ727" s="69"/>
      <c r="CA727" s="69"/>
      <c r="CB727" s="69"/>
    </row>
    <row r="728" ht="15.75" customHeight="1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  <c r="AL728" s="18"/>
      <c r="AM728" s="18"/>
      <c r="AN728" s="19"/>
      <c r="AO728" s="70"/>
      <c r="AP728" s="21"/>
      <c r="AQ728" s="69"/>
      <c r="AR728" s="69"/>
      <c r="AS728" s="69"/>
      <c r="AT728" s="18"/>
      <c r="AU728" s="18"/>
      <c r="AV728" s="69"/>
      <c r="AW728" s="69"/>
      <c r="AX728" s="69"/>
      <c r="AY728" s="24"/>
      <c r="AZ728" s="69"/>
      <c r="BA728" s="69"/>
      <c r="BB728" s="69"/>
      <c r="BC728" s="69"/>
      <c r="BD728" s="69"/>
      <c r="BE728" s="69"/>
      <c r="BF728" s="69"/>
      <c r="BG728" s="69"/>
      <c r="BH728" s="69"/>
      <c r="BI728" s="69"/>
      <c r="BJ728" s="69"/>
      <c r="BK728" s="69"/>
      <c r="BL728" s="69"/>
      <c r="BM728" s="69"/>
      <c r="BN728" s="69"/>
      <c r="BO728" s="69"/>
      <c r="BP728" s="69"/>
      <c r="BQ728" s="69"/>
      <c r="BR728" s="69"/>
      <c r="BS728" s="69"/>
      <c r="BT728" s="69"/>
      <c r="BU728" s="69"/>
      <c r="BV728" s="69"/>
      <c r="BW728" s="69"/>
      <c r="BX728" s="69"/>
      <c r="BY728" s="69"/>
      <c r="BZ728" s="69"/>
      <c r="CA728" s="69"/>
      <c r="CB728" s="69"/>
    </row>
    <row r="729" ht="15.75" customHeight="1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  <c r="AI729" s="69"/>
      <c r="AJ729" s="69"/>
      <c r="AK729" s="69"/>
      <c r="AL729" s="18"/>
      <c r="AM729" s="18"/>
      <c r="AN729" s="19"/>
      <c r="AO729" s="70"/>
      <c r="AP729" s="21"/>
      <c r="AQ729" s="69"/>
      <c r="AR729" s="69"/>
      <c r="AS729" s="69"/>
      <c r="AT729" s="18"/>
      <c r="AU729" s="18"/>
      <c r="AV729" s="69"/>
      <c r="AW729" s="69"/>
      <c r="AX729" s="69"/>
      <c r="AY729" s="24"/>
      <c r="AZ729" s="69"/>
      <c r="BA729" s="69"/>
      <c r="BB729" s="69"/>
      <c r="BC729" s="69"/>
      <c r="BD729" s="69"/>
      <c r="BE729" s="69"/>
      <c r="BF729" s="69"/>
      <c r="BG729" s="69"/>
      <c r="BH729" s="69"/>
      <c r="BI729" s="69"/>
      <c r="BJ729" s="69"/>
      <c r="BK729" s="69"/>
      <c r="BL729" s="69"/>
      <c r="BM729" s="69"/>
      <c r="BN729" s="69"/>
      <c r="BO729" s="69"/>
      <c r="BP729" s="69"/>
      <c r="BQ729" s="69"/>
      <c r="BR729" s="69"/>
      <c r="BS729" s="69"/>
      <c r="BT729" s="69"/>
      <c r="BU729" s="69"/>
      <c r="BV729" s="69"/>
      <c r="BW729" s="69"/>
      <c r="BX729" s="69"/>
      <c r="BY729" s="69"/>
      <c r="BZ729" s="69"/>
      <c r="CA729" s="69"/>
      <c r="CB729" s="69"/>
    </row>
    <row r="730" ht="15.75" customHeight="1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  <c r="AI730" s="69"/>
      <c r="AJ730" s="69"/>
      <c r="AK730" s="69"/>
      <c r="AL730" s="18"/>
      <c r="AM730" s="18"/>
      <c r="AN730" s="19"/>
      <c r="AO730" s="70"/>
      <c r="AP730" s="21"/>
      <c r="AQ730" s="69"/>
      <c r="AR730" s="69"/>
      <c r="AS730" s="69"/>
      <c r="AT730" s="18"/>
      <c r="AU730" s="18"/>
      <c r="AV730" s="69"/>
      <c r="AW730" s="69"/>
      <c r="AX730" s="69"/>
      <c r="AY730" s="24"/>
      <c r="AZ730" s="69"/>
      <c r="BA730" s="69"/>
      <c r="BB730" s="69"/>
      <c r="BC730" s="69"/>
      <c r="BD730" s="69"/>
      <c r="BE730" s="69"/>
      <c r="BF730" s="69"/>
      <c r="BG730" s="69"/>
      <c r="BH730" s="69"/>
      <c r="BI730" s="69"/>
      <c r="BJ730" s="69"/>
      <c r="BK730" s="69"/>
      <c r="BL730" s="69"/>
      <c r="BM730" s="69"/>
      <c r="BN730" s="69"/>
      <c r="BO730" s="69"/>
      <c r="BP730" s="69"/>
      <c r="BQ730" s="69"/>
      <c r="BR730" s="69"/>
      <c r="BS730" s="69"/>
      <c r="BT730" s="69"/>
      <c r="BU730" s="69"/>
      <c r="BV730" s="69"/>
      <c r="BW730" s="69"/>
      <c r="BX730" s="69"/>
      <c r="BY730" s="69"/>
      <c r="BZ730" s="69"/>
      <c r="CA730" s="69"/>
      <c r="CB730" s="69"/>
    </row>
    <row r="731" ht="15.75" customHeight="1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  <c r="AI731" s="69"/>
      <c r="AJ731" s="69"/>
      <c r="AK731" s="69"/>
      <c r="AL731" s="18"/>
      <c r="AM731" s="18"/>
      <c r="AN731" s="19"/>
      <c r="AO731" s="70"/>
      <c r="AP731" s="21"/>
      <c r="AQ731" s="69"/>
      <c r="AR731" s="69"/>
      <c r="AS731" s="69"/>
      <c r="AT731" s="18"/>
      <c r="AU731" s="18"/>
      <c r="AV731" s="69"/>
      <c r="AW731" s="69"/>
      <c r="AX731" s="69"/>
      <c r="AY731" s="24"/>
      <c r="AZ731" s="69"/>
      <c r="BA731" s="69"/>
      <c r="BB731" s="69"/>
      <c r="BC731" s="69"/>
      <c r="BD731" s="69"/>
      <c r="BE731" s="69"/>
      <c r="BF731" s="69"/>
      <c r="BG731" s="69"/>
      <c r="BH731" s="69"/>
      <c r="BI731" s="69"/>
      <c r="BJ731" s="69"/>
      <c r="BK731" s="69"/>
      <c r="BL731" s="69"/>
      <c r="BM731" s="69"/>
      <c r="BN731" s="69"/>
      <c r="BO731" s="69"/>
      <c r="BP731" s="69"/>
      <c r="BQ731" s="69"/>
      <c r="BR731" s="69"/>
      <c r="BS731" s="69"/>
      <c r="BT731" s="69"/>
      <c r="BU731" s="69"/>
      <c r="BV731" s="69"/>
      <c r="BW731" s="69"/>
      <c r="BX731" s="69"/>
      <c r="BY731" s="69"/>
      <c r="BZ731" s="69"/>
      <c r="CA731" s="69"/>
      <c r="CB731" s="69"/>
    </row>
    <row r="732" ht="15.75" customHeight="1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  <c r="AI732" s="69"/>
      <c r="AJ732" s="69"/>
      <c r="AK732" s="69"/>
      <c r="AL732" s="18"/>
      <c r="AM732" s="18"/>
      <c r="AN732" s="19"/>
      <c r="AO732" s="70"/>
      <c r="AP732" s="21"/>
      <c r="AQ732" s="69"/>
      <c r="AR732" s="69"/>
      <c r="AS732" s="69"/>
      <c r="AT732" s="18"/>
      <c r="AU732" s="18"/>
      <c r="AV732" s="69"/>
      <c r="AW732" s="69"/>
      <c r="AX732" s="69"/>
      <c r="AY732" s="24"/>
      <c r="AZ732" s="69"/>
      <c r="BA732" s="69"/>
      <c r="BB732" s="69"/>
      <c r="BC732" s="69"/>
      <c r="BD732" s="69"/>
      <c r="BE732" s="69"/>
      <c r="BF732" s="69"/>
      <c r="BG732" s="69"/>
      <c r="BH732" s="69"/>
      <c r="BI732" s="69"/>
      <c r="BJ732" s="69"/>
      <c r="BK732" s="69"/>
      <c r="BL732" s="69"/>
      <c r="BM732" s="69"/>
      <c r="BN732" s="69"/>
      <c r="BO732" s="69"/>
      <c r="BP732" s="69"/>
      <c r="BQ732" s="69"/>
      <c r="BR732" s="69"/>
      <c r="BS732" s="69"/>
      <c r="BT732" s="69"/>
      <c r="BU732" s="69"/>
      <c r="BV732" s="69"/>
      <c r="BW732" s="69"/>
      <c r="BX732" s="69"/>
      <c r="BY732" s="69"/>
      <c r="BZ732" s="69"/>
      <c r="CA732" s="69"/>
      <c r="CB732" s="69"/>
    </row>
    <row r="733" ht="15.75" customHeight="1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  <c r="AI733" s="69"/>
      <c r="AJ733" s="69"/>
      <c r="AK733" s="69"/>
      <c r="AL733" s="18"/>
      <c r="AM733" s="18"/>
      <c r="AN733" s="19"/>
      <c r="AO733" s="70"/>
      <c r="AP733" s="21"/>
      <c r="AQ733" s="69"/>
      <c r="AR733" s="69"/>
      <c r="AS733" s="69"/>
      <c r="AT733" s="18"/>
      <c r="AU733" s="18"/>
      <c r="AV733" s="69"/>
      <c r="AW733" s="69"/>
      <c r="AX733" s="69"/>
      <c r="AY733" s="24"/>
      <c r="AZ733" s="69"/>
      <c r="BA733" s="69"/>
      <c r="BB733" s="69"/>
      <c r="BC733" s="69"/>
      <c r="BD733" s="69"/>
      <c r="BE733" s="69"/>
      <c r="BF733" s="69"/>
      <c r="BG733" s="69"/>
      <c r="BH733" s="69"/>
      <c r="BI733" s="69"/>
      <c r="BJ733" s="69"/>
      <c r="BK733" s="69"/>
      <c r="BL733" s="69"/>
      <c r="BM733" s="69"/>
      <c r="BN733" s="69"/>
      <c r="BO733" s="69"/>
      <c r="BP733" s="69"/>
      <c r="BQ733" s="69"/>
      <c r="BR733" s="69"/>
      <c r="BS733" s="69"/>
      <c r="BT733" s="69"/>
      <c r="BU733" s="69"/>
      <c r="BV733" s="69"/>
      <c r="BW733" s="69"/>
      <c r="BX733" s="69"/>
      <c r="BY733" s="69"/>
      <c r="BZ733" s="69"/>
      <c r="CA733" s="69"/>
      <c r="CB733" s="69"/>
    </row>
    <row r="734" ht="15.75" customHeight="1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  <c r="AI734" s="69"/>
      <c r="AJ734" s="69"/>
      <c r="AK734" s="69"/>
      <c r="AL734" s="18"/>
      <c r="AM734" s="18"/>
      <c r="AN734" s="19"/>
      <c r="AO734" s="70"/>
      <c r="AP734" s="21"/>
      <c r="AQ734" s="69"/>
      <c r="AR734" s="69"/>
      <c r="AS734" s="69"/>
      <c r="AT734" s="18"/>
      <c r="AU734" s="18"/>
      <c r="AV734" s="69"/>
      <c r="AW734" s="69"/>
      <c r="AX734" s="69"/>
      <c r="AY734" s="24"/>
      <c r="AZ734" s="69"/>
      <c r="BA734" s="69"/>
      <c r="BB734" s="69"/>
      <c r="BC734" s="69"/>
      <c r="BD734" s="69"/>
      <c r="BE734" s="69"/>
      <c r="BF734" s="69"/>
      <c r="BG734" s="69"/>
      <c r="BH734" s="69"/>
      <c r="BI734" s="69"/>
      <c r="BJ734" s="69"/>
      <c r="BK734" s="69"/>
      <c r="BL734" s="69"/>
      <c r="BM734" s="69"/>
      <c r="BN734" s="69"/>
      <c r="BO734" s="69"/>
      <c r="BP734" s="69"/>
      <c r="BQ734" s="69"/>
      <c r="BR734" s="69"/>
      <c r="BS734" s="69"/>
      <c r="BT734" s="69"/>
      <c r="BU734" s="69"/>
      <c r="BV734" s="69"/>
      <c r="BW734" s="69"/>
      <c r="BX734" s="69"/>
      <c r="BY734" s="69"/>
      <c r="BZ734" s="69"/>
      <c r="CA734" s="69"/>
      <c r="CB734" s="69"/>
    </row>
    <row r="735" ht="15.75" customHeight="1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  <c r="AJ735" s="69"/>
      <c r="AK735" s="69"/>
      <c r="AL735" s="18"/>
      <c r="AM735" s="18"/>
      <c r="AN735" s="19"/>
      <c r="AO735" s="70"/>
      <c r="AP735" s="21"/>
      <c r="AQ735" s="69"/>
      <c r="AR735" s="69"/>
      <c r="AS735" s="69"/>
      <c r="AT735" s="18"/>
      <c r="AU735" s="18"/>
      <c r="AV735" s="69"/>
      <c r="AW735" s="69"/>
      <c r="AX735" s="69"/>
      <c r="AY735" s="24"/>
      <c r="AZ735" s="69"/>
      <c r="BA735" s="69"/>
      <c r="BB735" s="69"/>
      <c r="BC735" s="69"/>
      <c r="BD735" s="69"/>
      <c r="BE735" s="69"/>
      <c r="BF735" s="69"/>
      <c r="BG735" s="69"/>
      <c r="BH735" s="69"/>
      <c r="BI735" s="69"/>
      <c r="BJ735" s="69"/>
      <c r="BK735" s="69"/>
      <c r="BL735" s="69"/>
      <c r="BM735" s="69"/>
      <c r="BN735" s="69"/>
      <c r="BO735" s="69"/>
      <c r="BP735" s="69"/>
      <c r="BQ735" s="69"/>
      <c r="BR735" s="69"/>
      <c r="BS735" s="69"/>
      <c r="BT735" s="69"/>
      <c r="BU735" s="69"/>
      <c r="BV735" s="69"/>
      <c r="BW735" s="69"/>
      <c r="BX735" s="69"/>
      <c r="BY735" s="69"/>
      <c r="BZ735" s="69"/>
      <c r="CA735" s="69"/>
      <c r="CB735" s="69"/>
    </row>
    <row r="736" ht="15.75" customHeight="1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  <c r="AI736" s="69"/>
      <c r="AJ736" s="69"/>
      <c r="AK736" s="69"/>
      <c r="AL736" s="18"/>
      <c r="AM736" s="18"/>
      <c r="AN736" s="19"/>
      <c r="AO736" s="70"/>
      <c r="AP736" s="21"/>
      <c r="AQ736" s="69"/>
      <c r="AR736" s="69"/>
      <c r="AS736" s="69"/>
      <c r="AT736" s="18"/>
      <c r="AU736" s="18"/>
      <c r="AV736" s="69"/>
      <c r="AW736" s="69"/>
      <c r="AX736" s="69"/>
      <c r="AY736" s="24"/>
      <c r="AZ736" s="69"/>
      <c r="BA736" s="69"/>
      <c r="BB736" s="69"/>
      <c r="BC736" s="69"/>
      <c r="BD736" s="69"/>
      <c r="BE736" s="69"/>
      <c r="BF736" s="69"/>
      <c r="BG736" s="69"/>
      <c r="BH736" s="69"/>
      <c r="BI736" s="69"/>
      <c r="BJ736" s="69"/>
      <c r="BK736" s="69"/>
      <c r="BL736" s="69"/>
      <c r="BM736" s="69"/>
      <c r="BN736" s="69"/>
      <c r="BO736" s="69"/>
      <c r="BP736" s="69"/>
      <c r="BQ736" s="69"/>
      <c r="BR736" s="69"/>
      <c r="BS736" s="69"/>
      <c r="BT736" s="69"/>
      <c r="BU736" s="69"/>
      <c r="BV736" s="69"/>
      <c r="BW736" s="69"/>
      <c r="BX736" s="69"/>
      <c r="BY736" s="69"/>
      <c r="BZ736" s="69"/>
      <c r="CA736" s="69"/>
      <c r="CB736" s="69"/>
    </row>
    <row r="737" ht="15.75" customHeight="1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  <c r="AI737" s="69"/>
      <c r="AJ737" s="69"/>
      <c r="AK737" s="69"/>
      <c r="AL737" s="18"/>
      <c r="AM737" s="18"/>
      <c r="AN737" s="19"/>
      <c r="AO737" s="70"/>
      <c r="AP737" s="21"/>
      <c r="AQ737" s="69"/>
      <c r="AR737" s="69"/>
      <c r="AS737" s="69"/>
      <c r="AT737" s="18"/>
      <c r="AU737" s="18"/>
      <c r="AV737" s="69"/>
      <c r="AW737" s="69"/>
      <c r="AX737" s="69"/>
      <c r="AY737" s="24"/>
      <c r="AZ737" s="69"/>
      <c r="BA737" s="69"/>
      <c r="BB737" s="69"/>
      <c r="BC737" s="69"/>
      <c r="BD737" s="69"/>
      <c r="BE737" s="69"/>
      <c r="BF737" s="69"/>
      <c r="BG737" s="69"/>
      <c r="BH737" s="69"/>
      <c r="BI737" s="69"/>
      <c r="BJ737" s="69"/>
      <c r="BK737" s="69"/>
      <c r="BL737" s="69"/>
      <c r="BM737" s="69"/>
      <c r="BN737" s="69"/>
      <c r="BO737" s="69"/>
      <c r="BP737" s="69"/>
      <c r="BQ737" s="69"/>
      <c r="BR737" s="69"/>
      <c r="BS737" s="69"/>
      <c r="BT737" s="69"/>
      <c r="BU737" s="69"/>
      <c r="BV737" s="69"/>
      <c r="BW737" s="69"/>
      <c r="BX737" s="69"/>
      <c r="BY737" s="69"/>
      <c r="BZ737" s="69"/>
      <c r="CA737" s="69"/>
      <c r="CB737" s="69"/>
    </row>
    <row r="738" ht="15.75" customHeight="1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  <c r="AI738" s="69"/>
      <c r="AJ738" s="69"/>
      <c r="AK738" s="69"/>
      <c r="AL738" s="18"/>
      <c r="AM738" s="18"/>
      <c r="AN738" s="19"/>
      <c r="AO738" s="70"/>
      <c r="AP738" s="21"/>
      <c r="AQ738" s="69"/>
      <c r="AR738" s="69"/>
      <c r="AS738" s="69"/>
      <c r="AT738" s="18"/>
      <c r="AU738" s="18"/>
      <c r="AV738" s="69"/>
      <c r="AW738" s="69"/>
      <c r="AX738" s="69"/>
      <c r="AY738" s="24"/>
      <c r="AZ738" s="69"/>
      <c r="BA738" s="69"/>
      <c r="BB738" s="69"/>
      <c r="BC738" s="69"/>
      <c r="BD738" s="69"/>
      <c r="BE738" s="69"/>
      <c r="BF738" s="69"/>
      <c r="BG738" s="69"/>
      <c r="BH738" s="69"/>
      <c r="BI738" s="69"/>
      <c r="BJ738" s="69"/>
      <c r="BK738" s="69"/>
      <c r="BL738" s="69"/>
      <c r="BM738" s="69"/>
      <c r="BN738" s="69"/>
      <c r="BO738" s="69"/>
      <c r="BP738" s="69"/>
      <c r="BQ738" s="69"/>
      <c r="BR738" s="69"/>
      <c r="BS738" s="69"/>
      <c r="BT738" s="69"/>
      <c r="BU738" s="69"/>
      <c r="BV738" s="69"/>
      <c r="BW738" s="69"/>
      <c r="BX738" s="69"/>
      <c r="BY738" s="69"/>
      <c r="BZ738" s="69"/>
      <c r="CA738" s="69"/>
      <c r="CB738" s="69"/>
    </row>
    <row r="739" ht="15.75" customHeight="1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  <c r="AJ739" s="69"/>
      <c r="AK739" s="69"/>
      <c r="AL739" s="18"/>
      <c r="AM739" s="18"/>
      <c r="AN739" s="19"/>
      <c r="AO739" s="70"/>
      <c r="AP739" s="21"/>
      <c r="AQ739" s="69"/>
      <c r="AR739" s="69"/>
      <c r="AS739" s="69"/>
      <c r="AT739" s="18"/>
      <c r="AU739" s="18"/>
      <c r="AV739" s="69"/>
      <c r="AW739" s="69"/>
      <c r="AX739" s="69"/>
      <c r="AY739" s="24"/>
      <c r="AZ739" s="69"/>
      <c r="BA739" s="69"/>
      <c r="BB739" s="69"/>
      <c r="BC739" s="69"/>
      <c r="BD739" s="69"/>
      <c r="BE739" s="69"/>
      <c r="BF739" s="69"/>
      <c r="BG739" s="69"/>
      <c r="BH739" s="69"/>
      <c r="BI739" s="69"/>
      <c r="BJ739" s="69"/>
      <c r="BK739" s="69"/>
      <c r="BL739" s="69"/>
      <c r="BM739" s="69"/>
      <c r="BN739" s="69"/>
      <c r="BO739" s="69"/>
      <c r="BP739" s="69"/>
      <c r="BQ739" s="69"/>
      <c r="BR739" s="69"/>
      <c r="BS739" s="69"/>
      <c r="BT739" s="69"/>
      <c r="BU739" s="69"/>
      <c r="BV739" s="69"/>
      <c r="BW739" s="69"/>
      <c r="BX739" s="69"/>
      <c r="BY739" s="69"/>
      <c r="BZ739" s="69"/>
      <c r="CA739" s="69"/>
      <c r="CB739" s="69"/>
    </row>
    <row r="740" ht="15.75" customHeight="1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  <c r="AI740" s="69"/>
      <c r="AJ740" s="69"/>
      <c r="AK740" s="69"/>
      <c r="AL740" s="18"/>
      <c r="AM740" s="18"/>
      <c r="AN740" s="19"/>
      <c r="AO740" s="70"/>
      <c r="AP740" s="21"/>
      <c r="AQ740" s="69"/>
      <c r="AR740" s="69"/>
      <c r="AS740" s="69"/>
      <c r="AT740" s="18"/>
      <c r="AU740" s="18"/>
      <c r="AV740" s="69"/>
      <c r="AW740" s="69"/>
      <c r="AX740" s="69"/>
      <c r="AY740" s="24"/>
      <c r="AZ740" s="69"/>
      <c r="BA740" s="69"/>
      <c r="BB740" s="69"/>
      <c r="BC740" s="69"/>
      <c r="BD740" s="69"/>
      <c r="BE740" s="69"/>
      <c r="BF740" s="69"/>
      <c r="BG740" s="69"/>
      <c r="BH740" s="69"/>
      <c r="BI740" s="69"/>
      <c r="BJ740" s="69"/>
      <c r="BK740" s="69"/>
      <c r="BL740" s="69"/>
      <c r="BM740" s="69"/>
      <c r="BN740" s="69"/>
      <c r="BO740" s="69"/>
      <c r="BP740" s="69"/>
      <c r="BQ740" s="69"/>
      <c r="BR740" s="69"/>
      <c r="BS740" s="69"/>
      <c r="BT740" s="69"/>
      <c r="BU740" s="69"/>
      <c r="BV740" s="69"/>
      <c r="BW740" s="69"/>
      <c r="BX740" s="69"/>
      <c r="BY740" s="69"/>
      <c r="BZ740" s="69"/>
      <c r="CA740" s="69"/>
      <c r="CB740" s="69"/>
    </row>
    <row r="741" ht="15.75" customHeight="1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  <c r="AI741" s="69"/>
      <c r="AJ741" s="69"/>
      <c r="AK741" s="69"/>
      <c r="AL741" s="18"/>
      <c r="AM741" s="18"/>
      <c r="AN741" s="19"/>
      <c r="AO741" s="70"/>
      <c r="AP741" s="21"/>
      <c r="AQ741" s="69"/>
      <c r="AR741" s="69"/>
      <c r="AS741" s="69"/>
      <c r="AT741" s="18"/>
      <c r="AU741" s="18"/>
      <c r="AV741" s="69"/>
      <c r="AW741" s="69"/>
      <c r="AX741" s="69"/>
      <c r="AY741" s="24"/>
      <c r="AZ741" s="69"/>
      <c r="BA741" s="69"/>
      <c r="BB741" s="69"/>
      <c r="BC741" s="69"/>
      <c r="BD741" s="69"/>
      <c r="BE741" s="69"/>
      <c r="BF741" s="69"/>
      <c r="BG741" s="69"/>
      <c r="BH741" s="69"/>
      <c r="BI741" s="69"/>
      <c r="BJ741" s="69"/>
      <c r="BK741" s="69"/>
      <c r="BL741" s="69"/>
      <c r="BM741" s="69"/>
      <c r="BN741" s="69"/>
      <c r="BO741" s="69"/>
      <c r="BP741" s="69"/>
      <c r="BQ741" s="69"/>
      <c r="BR741" s="69"/>
      <c r="BS741" s="69"/>
      <c r="BT741" s="69"/>
      <c r="BU741" s="69"/>
      <c r="BV741" s="69"/>
      <c r="BW741" s="69"/>
      <c r="BX741" s="69"/>
      <c r="BY741" s="69"/>
      <c r="BZ741" s="69"/>
      <c r="CA741" s="69"/>
      <c r="CB741" s="69"/>
    </row>
    <row r="742" ht="15.75" customHeight="1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  <c r="AJ742" s="69"/>
      <c r="AK742" s="69"/>
      <c r="AL742" s="18"/>
      <c r="AM742" s="18"/>
      <c r="AN742" s="19"/>
      <c r="AO742" s="70"/>
      <c r="AP742" s="21"/>
      <c r="AQ742" s="69"/>
      <c r="AR742" s="69"/>
      <c r="AS742" s="69"/>
      <c r="AT742" s="18"/>
      <c r="AU742" s="18"/>
      <c r="AV742" s="69"/>
      <c r="AW742" s="69"/>
      <c r="AX742" s="69"/>
      <c r="AY742" s="24"/>
      <c r="AZ742" s="69"/>
      <c r="BA742" s="69"/>
      <c r="BB742" s="69"/>
      <c r="BC742" s="69"/>
      <c r="BD742" s="69"/>
      <c r="BE742" s="69"/>
      <c r="BF742" s="69"/>
      <c r="BG742" s="69"/>
      <c r="BH742" s="69"/>
      <c r="BI742" s="69"/>
      <c r="BJ742" s="69"/>
      <c r="BK742" s="69"/>
      <c r="BL742" s="69"/>
      <c r="BM742" s="69"/>
      <c r="BN742" s="69"/>
      <c r="BO742" s="69"/>
      <c r="BP742" s="69"/>
      <c r="BQ742" s="69"/>
      <c r="BR742" s="69"/>
      <c r="BS742" s="69"/>
      <c r="BT742" s="69"/>
      <c r="BU742" s="69"/>
      <c r="BV742" s="69"/>
      <c r="BW742" s="69"/>
      <c r="BX742" s="69"/>
      <c r="BY742" s="69"/>
      <c r="BZ742" s="69"/>
      <c r="CA742" s="69"/>
      <c r="CB742" s="69"/>
    </row>
    <row r="743" ht="15.75" customHeight="1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  <c r="AI743" s="69"/>
      <c r="AJ743" s="69"/>
      <c r="AK743" s="69"/>
      <c r="AL743" s="18"/>
      <c r="AM743" s="18"/>
      <c r="AN743" s="19"/>
      <c r="AO743" s="70"/>
      <c r="AP743" s="21"/>
      <c r="AQ743" s="69"/>
      <c r="AR743" s="69"/>
      <c r="AS743" s="69"/>
      <c r="AT743" s="18"/>
      <c r="AU743" s="18"/>
      <c r="AV743" s="69"/>
      <c r="AW743" s="69"/>
      <c r="AX743" s="69"/>
      <c r="AY743" s="24"/>
      <c r="AZ743" s="69"/>
      <c r="BA743" s="69"/>
      <c r="BB743" s="69"/>
      <c r="BC743" s="69"/>
      <c r="BD743" s="69"/>
      <c r="BE743" s="69"/>
      <c r="BF743" s="69"/>
      <c r="BG743" s="69"/>
      <c r="BH743" s="69"/>
      <c r="BI743" s="69"/>
      <c r="BJ743" s="69"/>
      <c r="BK743" s="69"/>
      <c r="BL743" s="69"/>
      <c r="BM743" s="69"/>
      <c r="BN743" s="69"/>
      <c r="BO743" s="69"/>
      <c r="BP743" s="69"/>
      <c r="BQ743" s="69"/>
      <c r="BR743" s="69"/>
      <c r="BS743" s="69"/>
      <c r="BT743" s="69"/>
      <c r="BU743" s="69"/>
      <c r="BV743" s="69"/>
      <c r="BW743" s="69"/>
      <c r="BX743" s="69"/>
      <c r="BY743" s="69"/>
      <c r="BZ743" s="69"/>
      <c r="CA743" s="69"/>
      <c r="CB743" s="69"/>
    </row>
    <row r="744" ht="15.75" customHeight="1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  <c r="AI744" s="69"/>
      <c r="AJ744" s="69"/>
      <c r="AK744" s="69"/>
      <c r="AL744" s="18"/>
      <c r="AM744" s="18"/>
      <c r="AN744" s="19"/>
      <c r="AO744" s="70"/>
      <c r="AP744" s="21"/>
      <c r="AQ744" s="69"/>
      <c r="AR744" s="69"/>
      <c r="AS744" s="69"/>
      <c r="AT744" s="18"/>
      <c r="AU744" s="18"/>
      <c r="AV744" s="69"/>
      <c r="AW744" s="69"/>
      <c r="AX744" s="69"/>
      <c r="AY744" s="24"/>
      <c r="AZ744" s="69"/>
      <c r="BA744" s="69"/>
      <c r="BB744" s="69"/>
      <c r="BC744" s="69"/>
      <c r="BD744" s="69"/>
      <c r="BE744" s="69"/>
      <c r="BF744" s="69"/>
      <c r="BG744" s="69"/>
      <c r="BH744" s="69"/>
      <c r="BI744" s="69"/>
      <c r="BJ744" s="69"/>
      <c r="BK744" s="69"/>
      <c r="BL744" s="69"/>
      <c r="BM744" s="69"/>
      <c r="BN744" s="69"/>
      <c r="BO744" s="69"/>
      <c r="BP744" s="69"/>
      <c r="BQ744" s="69"/>
      <c r="BR744" s="69"/>
      <c r="BS744" s="69"/>
      <c r="BT744" s="69"/>
      <c r="BU744" s="69"/>
      <c r="BV744" s="69"/>
      <c r="BW744" s="69"/>
      <c r="BX744" s="69"/>
      <c r="BY744" s="69"/>
      <c r="BZ744" s="69"/>
      <c r="CA744" s="69"/>
      <c r="CB744" s="69"/>
    </row>
    <row r="745" ht="15.75" customHeight="1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  <c r="AI745" s="69"/>
      <c r="AJ745" s="69"/>
      <c r="AK745" s="69"/>
      <c r="AL745" s="18"/>
      <c r="AM745" s="18"/>
      <c r="AN745" s="19"/>
      <c r="AO745" s="70"/>
      <c r="AP745" s="21"/>
      <c r="AQ745" s="69"/>
      <c r="AR745" s="69"/>
      <c r="AS745" s="69"/>
      <c r="AT745" s="18"/>
      <c r="AU745" s="18"/>
      <c r="AV745" s="69"/>
      <c r="AW745" s="69"/>
      <c r="AX745" s="69"/>
      <c r="AY745" s="24"/>
      <c r="AZ745" s="69"/>
      <c r="BA745" s="69"/>
      <c r="BB745" s="69"/>
      <c r="BC745" s="69"/>
      <c r="BD745" s="69"/>
      <c r="BE745" s="69"/>
      <c r="BF745" s="69"/>
      <c r="BG745" s="69"/>
      <c r="BH745" s="69"/>
      <c r="BI745" s="69"/>
      <c r="BJ745" s="69"/>
      <c r="BK745" s="69"/>
      <c r="BL745" s="69"/>
      <c r="BM745" s="69"/>
      <c r="BN745" s="69"/>
      <c r="BO745" s="69"/>
      <c r="BP745" s="69"/>
      <c r="BQ745" s="69"/>
      <c r="BR745" s="69"/>
      <c r="BS745" s="69"/>
      <c r="BT745" s="69"/>
      <c r="BU745" s="69"/>
      <c r="BV745" s="69"/>
      <c r="BW745" s="69"/>
      <c r="BX745" s="69"/>
      <c r="BY745" s="69"/>
      <c r="BZ745" s="69"/>
      <c r="CA745" s="69"/>
      <c r="CB745" s="69"/>
    </row>
    <row r="746" ht="15.75" customHeight="1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  <c r="AI746" s="69"/>
      <c r="AJ746" s="69"/>
      <c r="AK746" s="69"/>
      <c r="AL746" s="18"/>
      <c r="AM746" s="18"/>
      <c r="AN746" s="19"/>
      <c r="AO746" s="70"/>
      <c r="AP746" s="21"/>
      <c r="AQ746" s="69"/>
      <c r="AR746" s="69"/>
      <c r="AS746" s="69"/>
      <c r="AT746" s="18"/>
      <c r="AU746" s="18"/>
      <c r="AV746" s="69"/>
      <c r="AW746" s="69"/>
      <c r="AX746" s="69"/>
      <c r="AY746" s="24"/>
      <c r="AZ746" s="69"/>
      <c r="BA746" s="69"/>
      <c r="BB746" s="69"/>
      <c r="BC746" s="69"/>
      <c r="BD746" s="69"/>
      <c r="BE746" s="69"/>
      <c r="BF746" s="69"/>
      <c r="BG746" s="69"/>
      <c r="BH746" s="69"/>
      <c r="BI746" s="69"/>
      <c r="BJ746" s="69"/>
      <c r="BK746" s="69"/>
      <c r="BL746" s="69"/>
      <c r="BM746" s="69"/>
      <c r="BN746" s="69"/>
      <c r="BO746" s="69"/>
      <c r="BP746" s="69"/>
      <c r="BQ746" s="69"/>
      <c r="BR746" s="69"/>
      <c r="BS746" s="69"/>
      <c r="BT746" s="69"/>
      <c r="BU746" s="69"/>
      <c r="BV746" s="69"/>
      <c r="BW746" s="69"/>
      <c r="BX746" s="69"/>
      <c r="BY746" s="69"/>
      <c r="BZ746" s="69"/>
      <c r="CA746" s="69"/>
      <c r="CB746" s="69"/>
    </row>
    <row r="747" ht="15.75" customHeight="1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  <c r="AJ747" s="69"/>
      <c r="AK747" s="69"/>
      <c r="AL747" s="18"/>
      <c r="AM747" s="18"/>
      <c r="AN747" s="19"/>
      <c r="AO747" s="70"/>
      <c r="AP747" s="21"/>
      <c r="AQ747" s="69"/>
      <c r="AR747" s="69"/>
      <c r="AS747" s="69"/>
      <c r="AT747" s="18"/>
      <c r="AU747" s="18"/>
      <c r="AV747" s="69"/>
      <c r="AW747" s="69"/>
      <c r="AX747" s="69"/>
      <c r="AY747" s="24"/>
      <c r="AZ747" s="69"/>
      <c r="BA747" s="69"/>
      <c r="BB747" s="69"/>
      <c r="BC747" s="69"/>
      <c r="BD747" s="69"/>
      <c r="BE747" s="69"/>
      <c r="BF747" s="69"/>
      <c r="BG747" s="69"/>
      <c r="BH747" s="69"/>
      <c r="BI747" s="69"/>
      <c r="BJ747" s="69"/>
      <c r="BK747" s="69"/>
      <c r="BL747" s="69"/>
      <c r="BM747" s="69"/>
      <c r="BN747" s="69"/>
      <c r="BO747" s="69"/>
      <c r="BP747" s="69"/>
      <c r="BQ747" s="69"/>
      <c r="BR747" s="69"/>
      <c r="BS747" s="69"/>
      <c r="BT747" s="69"/>
      <c r="BU747" s="69"/>
      <c r="BV747" s="69"/>
      <c r="BW747" s="69"/>
      <c r="BX747" s="69"/>
      <c r="BY747" s="69"/>
      <c r="BZ747" s="69"/>
      <c r="CA747" s="69"/>
      <c r="CB747" s="69"/>
    </row>
    <row r="748" ht="15.75" customHeight="1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  <c r="AI748" s="69"/>
      <c r="AJ748" s="69"/>
      <c r="AK748" s="69"/>
      <c r="AL748" s="18"/>
      <c r="AM748" s="18"/>
      <c r="AN748" s="19"/>
      <c r="AO748" s="70"/>
      <c r="AP748" s="21"/>
      <c r="AQ748" s="69"/>
      <c r="AR748" s="69"/>
      <c r="AS748" s="69"/>
      <c r="AT748" s="18"/>
      <c r="AU748" s="18"/>
      <c r="AV748" s="69"/>
      <c r="AW748" s="69"/>
      <c r="AX748" s="69"/>
      <c r="AY748" s="24"/>
      <c r="AZ748" s="69"/>
      <c r="BA748" s="69"/>
      <c r="BB748" s="69"/>
      <c r="BC748" s="69"/>
      <c r="BD748" s="69"/>
      <c r="BE748" s="69"/>
      <c r="BF748" s="69"/>
      <c r="BG748" s="69"/>
      <c r="BH748" s="69"/>
      <c r="BI748" s="69"/>
      <c r="BJ748" s="69"/>
      <c r="BK748" s="69"/>
      <c r="BL748" s="69"/>
      <c r="BM748" s="69"/>
      <c r="BN748" s="69"/>
      <c r="BO748" s="69"/>
      <c r="BP748" s="69"/>
      <c r="BQ748" s="69"/>
      <c r="BR748" s="69"/>
      <c r="BS748" s="69"/>
      <c r="BT748" s="69"/>
      <c r="BU748" s="69"/>
      <c r="BV748" s="69"/>
      <c r="BW748" s="69"/>
      <c r="BX748" s="69"/>
      <c r="BY748" s="69"/>
      <c r="BZ748" s="69"/>
      <c r="CA748" s="69"/>
      <c r="CB748" s="69"/>
    </row>
    <row r="749" ht="15.75" customHeight="1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  <c r="AI749" s="69"/>
      <c r="AJ749" s="69"/>
      <c r="AK749" s="69"/>
      <c r="AL749" s="18"/>
      <c r="AM749" s="18"/>
      <c r="AN749" s="19"/>
      <c r="AO749" s="70"/>
      <c r="AP749" s="21"/>
      <c r="AQ749" s="69"/>
      <c r="AR749" s="69"/>
      <c r="AS749" s="69"/>
      <c r="AT749" s="18"/>
      <c r="AU749" s="18"/>
      <c r="AV749" s="69"/>
      <c r="AW749" s="69"/>
      <c r="AX749" s="69"/>
      <c r="AY749" s="24"/>
      <c r="AZ749" s="69"/>
      <c r="BA749" s="69"/>
      <c r="BB749" s="69"/>
      <c r="BC749" s="69"/>
      <c r="BD749" s="69"/>
      <c r="BE749" s="69"/>
      <c r="BF749" s="69"/>
      <c r="BG749" s="69"/>
      <c r="BH749" s="69"/>
      <c r="BI749" s="69"/>
      <c r="BJ749" s="69"/>
      <c r="BK749" s="69"/>
      <c r="BL749" s="69"/>
      <c r="BM749" s="69"/>
      <c r="BN749" s="69"/>
      <c r="BO749" s="69"/>
      <c r="BP749" s="69"/>
      <c r="BQ749" s="69"/>
      <c r="BR749" s="69"/>
      <c r="BS749" s="69"/>
      <c r="BT749" s="69"/>
      <c r="BU749" s="69"/>
      <c r="BV749" s="69"/>
      <c r="BW749" s="69"/>
      <c r="BX749" s="69"/>
      <c r="BY749" s="69"/>
      <c r="BZ749" s="69"/>
      <c r="CA749" s="69"/>
      <c r="CB749" s="69"/>
    </row>
    <row r="750" ht="15.75" customHeight="1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  <c r="AC750" s="69"/>
      <c r="AD750" s="69"/>
      <c r="AE750" s="69"/>
      <c r="AF750" s="69"/>
      <c r="AG750" s="69"/>
      <c r="AH750" s="69"/>
      <c r="AI750" s="69"/>
      <c r="AJ750" s="69"/>
      <c r="AK750" s="69"/>
      <c r="AL750" s="18"/>
      <c r="AM750" s="18"/>
      <c r="AN750" s="19"/>
      <c r="AO750" s="70"/>
      <c r="AP750" s="21"/>
      <c r="AQ750" s="69"/>
      <c r="AR750" s="69"/>
      <c r="AS750" s="69"/>
      <c r="AT750" s="18"/>
      <c r="AU750" s="18"/>
      <c r="AV750" s="69"/>
      <c r="AW750" s="69"/>
      <c r="AX750" s="69"/>
      <c r="AY750" s="24"/>
      <c r="AZ750" s="69"/>
      <c r="BA750" s="69"/>
      <c r="BB750" s="69"/>
      <c r="BC750" s="69"/>
      <c r="BD750" s="69"/>
      <c r="BE750" s="69"/>
      <c r="BF750" s="69"/>
      <c r="BG750" s="69"/>
      <c r="BH750" s="69"/>
      <c r="BI750" s="69"/>
      <c r="BJ750" s="69"/>
      <c r="BK750" s="69"/>
      <c r="BL750" s="69"/>
      <c r="BM750" s="69"/>
      <c r="BN750" s="69"/>
      <c r="BO750" s="69"/>
      <c r="BP750" s="69"/>
      <c r="BQ750" s="69"/>
      <c r="BR750" s="69"/>
      <c r="BS750" s="69"/>
      <c r="BT750" s="69"/>
      <c r="BU750" s="69"/>
      <c r="BV750" s="69"/>
      <c r="BW750" s="69"/>
      <c r="BX750" s="69"/>
      <c r="BY750" s="69"/>
      <c r="BZ750" s="69"/>
      <c r="CA750" s="69"/>
      <c r="CB750" s="69"/>
    </row>
    <row r="751" ht="15.75" customHeight="1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  <c r="AI751" s="69"/>
      <c r="AJ751" s="69"/>
      <c r="AK751" s="69"/>
      <c r="AL751" s="18"/>
      <c r="AM751" s="18"/>
      <c r="AN751" s="19"/>
      <c r="AO751" s="70"/>
      <c r="AP751" s="21"/>
      <c r="AQ751" s="69"/>
      <c r="AR751" s="69"/>
      <c r="AS751" s="69"/>
      <c r="AT751" s="18"/>
      <c r="AU751" s="18"/>
      <c r="AV751" s="69"/>
      <c r="AW751" s="69"/>
      <c r="AX751" s="69"/>
      <c r="AY751" s="24"/>
      <c r="AZ751" s="69"/>
      <c r="BA751" s="69"/>
      <c r="BB751" s="69"/>
      <c r="BC751" s="69"/>
      <c r="BD751" s="69"/>
      <c r="BE751" s="69"/>
      <c r="BF751" s="69"/>
      <c r="BG751" s="69"/>
      <c r="BH751" s="69"/>
      <c r="BI751" s="69"/>
      <c r="BJ751" s="69"/>
      <c r="BK751" s="69"/>
      <c r="BL751" s="69"/>
      <c r="BM751" s="69"/>
      <c r="BN751" s="69"/>
      <c r="BO751" s="69"/>
      <c r="BP751" s="69"/>
      <c r="BQ751" s="69"/>
      <c r="BR751" s="69"/>
      <c r="BS751" s="69"/>
      <c r="BT751" s="69"/>
      <c r="BU751" s="69"/>
      <c r="BV751" s="69"/>
      <c r="BW751" s="69"/>
      <c r="BX751" s="69"/>
      <c r="BY751" s="69"/>
      <c r="BZ751" s="69"/>
      <c r="CA751" s="69"/>
      <c r="CB751" s="69"/>
    </row>
    <row r="752" ht="15.75" customHeight="1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  <c r="AI752" s="69"/>
      <c r="AJ752" s="69"/>
      <c r="AK752" s="69"/>
      <c r="AL752" s="18"/>
      <c r="AM752" s="18"/>
      <c r="AN752" s="19"/>
      <c r="AO752" s="70"/>
      <c r="AP752" s="21"/>
      <c r="AQ752" s="69"/>
      <c r="AR752" s="69"/>
      <c r="AS752" s="69"/>
      <c r="AT752" s="18"/>
      <c r="AU752" s="18"/>
      <c r="AV752" s="69"/>
      <c r="AW752" s="69"/>
      <c r="AX752" s="69"/>
      <c r="AY752" s="24"/>
      <c r="AZ752" s="69"/>
      <c r="BA752" s="69"/>
      <c r="BB752" s="69"/>
      <c r="BC752" s="69"/>
      <c r="BD752" s="69"/>
      <c r="BE752" s="69"/>
      <c r="BF752" s="69"/>
      <c r="BG752" s="69"/>
      <c r="BH752" s="69"/>
      <c r="BI752" s="69"/>
      <c r="BJ752" s="69"/>
      <c r="BK752" s="69"/>
      <c r="BL752" s="69"/>
      <c r="BM752" s="69"/>
      <c r="BN752" s="69"/>
      <c r="BO752" s="69"/>
      <c r="BP752" s="69"/>
      <c r="BQ752" s="69"/>
      <c r="BR752" s="69"/>
      <c r="BS752" s="69"/>
      <c r="BT752" s="69"/>
      <c r="BU752" s="69"/>
      <c r="BV752" s="69"/>
      <c r="BW752" s="69"/>
      <c r="BX752" s="69"/>
      <c r="BY752" s="69"/>
      <c r="BZ752" s="69"/>
      <c r="CA752" s="69"/>
      <c r="CB752" s="69"/>
    </row>
    <row r="753" ht="15.75" customHeight="1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  <c r="AC753" s="69"/>
      <c r="AD753" s="69"/>
      <c r="AE753" s="69"/>
      <c r="AF753" s="69"/>
      <c r="AG753" s="69"/>
      <c r="AH753" s="69"/>
      <c r="AI753" s="69"/>
      <c r="AJ753" s="69"/>
      <c r="AK753" s="69"/>
      <c r="AL753" s="18"/>
      <c r="AM753" s="18"/>
      <c r="AN753" s="19"/>
      <c r="AO753" s="70"/>
      <c r="AP753" s="21"/>
      <c r="AQ753" s="69"/>
      <c r="AR753" s="69"/>
      <c r="AS753" s="69"/>
      <c r="AT753" s="18"/>
      <c r="AU753" s="18"/>
      <c r="AV753" s="69"/>
      <c r="AW753" s="69"/>
      <c r="AX753" s="69"/>
      <c r="AY753" s="24"/>
      <c r="AZ753" s="69"/>
      <c r="BA753" s="69"/>
      <c r="BB753" s="69"/>
      <c r="BC753" s="69"/>
      <c r="BD753" s="69"/>
      <c r="BE753" s="69"/>
      <c r="BF753" s="69"/>
      <c r="BG753" s="69"/>
      <c r="BH753" s="69"/>
      <c r="BI753" s="69"/>
      <c r="BJ753" s="69"/>
      <c r="BK753" s="69"/>
      <c r="BL753" s="69"/>
      <c r="BM753" s="69"/>
      <c r="BN753" s="69"/>
      <c r="BO753" s="69"/>
      <c r="BP753" s="69"/>
      <c r="BQ753" s="69"/>
      <c r="BR753" s="69"/>
      <c r="BS753" s="69"/>
      <c r="BT753" s="69"/>
      <c r="BU753" s="69"/>
      <c r="BV753" s="69"/>
      <c r="BW753" s="69"/>
      <c r="BX753" s="69"/>
      <c r="BY753" s="69"/>
      <c r="BZ753" s="69"/>
      <c r="CA753" s="69"/>
      <c r="CB753" s="69"/>
    </row>
    <row r="754" ht="15.75" customHeight="1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  <c r="AI754" s="69"/>
      <c r="AJ754" s="69"/>
      <c r="AK754" s="69"/>
      <c r="AL754" s="18"/>
      <c r="AM754" s="18"/>
      <c r="AN754" s="19"/>
      <c r="AO754" s="70"/>
      <c r="AP754" s="21"/>
      <c r="AQ754" s="69"/>
      <c r="AR754" s="69"/>
      <c r="AS754" s="69"/>
      <c r="AT754" s="18"/>
      <c r="AU754" s="18"/>
      <c r="AV754" s="69"/>
      <c r="AW754" s="69"/>
      <c r="AX754" s="69"/>
      <c r="AY754" s="24"/>
      <c r="AZ754" s="69"/>
      <c r="BA754" s="69"/>
      <c r="BB754" s="69"/>
      <c r="BC754" s="69"/>
      <c r="BD754" s="69"/>
      <c r="BE754" s="69"/>
      <c r="BF754" s="69"/>
      <c r="BG754" s="69"/>
      <c r="BH754" s="69"/>
      <c r="BI754" s="69"/>
      <c r="BJ754" s="69"/>
      <c r="BK754" s="69"/>
      <c r="BL754" s="69"/>
      <c r="BM754" s="69"/>
      <c r="BN754" s="69"/>
      <c r="BO754" s="69"/>
      <c r="BP754" s="69"/>
      <c r="BQ754" s="69"/>
      <c r="BR754" s="69"/>
      <c r="BS754" s="69"/>
      <c r="BT754" s="69"/>
      <c r="BU754" s="69"/>
      <c r="BV754" s="69"/>
      <c r="BW754" s="69"/>
      <c r="BX754" s="69"/>
      <c r="BY754" s="69"/>
      <c r="BZ754" s="69"/>
      <c r="CA754" s="69"/>
      <c r="CB754" s="69"/>
    </row>
    <row r="755" ht="15.75" customHeight="1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  <c r="AC755" s="69"/>
      <c r="AD755" s="69"/>
      <c r="AE755" s="69"/>
      <c r="AF755" s="69"/>
      <c r="AG755" s="69"/>
      <c r="AH755" s="69"/>
      <c r="AI755" s="69"/>
      <c r="AJ755" s="69"/>
      <c r="AK755" s="69"/>
      <c r="AL755" s="18"/>
      <c r="AM755" s="18"/>
      <c r="AN755" s="19"/>
      <c r="AO755" s="70"/>
      <c r="AP755" s="21"/>
      <c r="AQ755" s="69"/>
      <c r="AR755" s="69"/>
      <c r="AS755" s="69"/>
      <c r="AT755" s="18"/>
      <c r="AU755" s="18"/>
      <c r="AV755" s="69"/>
      <c r="AW755" s="69"/>
      <c r="AX755" s="69"/>
      <c r="AY755" s="24"/>
      <c r="AZ755" s="69"/>
      <c r="BA755" s="69"/>
      <c r="BB755" s="69"/>
      <c r="BC755" s="69"/>
      <c r="BD755" s="69"/>
      <c r="BE755" s="69"/>
      <c r="BF755" s="69"/>
      <c r="BG755" s="69"/>
      <c r="BH755" s="69"/>
      <c r="BI755" s="69"/>
      <c r="BJ755" s="69"/>
      <c r="BK755" s="69"/>
      <c r="BL755" s="69"/>
      <c r="BM755" s="69"/>
      <c r="BN755" s="69"/>
      <c r="BO755" s="69"/>
      <c r="BP755" s="69"/>
      <c r="BQ755" s="69"/>
      <c r="BR755" s="69"/>
      <c r="BS755" s="69"/>
      <c r="BT755" s="69"/>
      <c r="BU755" s="69"/>
      <c r="BV755" s="69"/>
      <c r="BW755" s="69"/>
      <c r="BX755" s="69"/>
      <c r="BY755" s="69"/>
      <c r="BZ755" s="69"/>
      <c r="CA755" s="69"/>
      <c r="CB755" s="69"/>
    </row>
    <row r="756" ht="15.75" customHeight="1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  <c r="AC756" s="69"/>
      <c r="AD756" s="69"/>
      <c r="AE756" s="69"/>
      <c r="AF756" s="69"/>
      <c r="AG756" s="69"/>
      <c r="AH756" s="69"/>
      <c r="AI756" s="69"/>
      <c r="AJ756" s="69"/>
      <c r="AK756" s="69"/>
      <c r="AL756" s="18"/>
      <c r="AM756" s="18"/>
      <c r="AN756" s="19"/>
      <c r="AO756" s="70"/>
      <c r="AP756" s="21"/>
      <c r="AQ756" s="69"/>
      <c r="AR756" s="69"/>
      <c r="AS756" s="69"/>
      <c r="AT756" s="18"/>
      <c r="AU756" s="18"/>
      <c r="AV756" s="69"/>
      <c r="AW756" s="69"/>
      <c r="AX756" s="69"/>
      <c r="AY756" s="24"/>
      <c r="AZ756" s="69"/>
      <c r="BA756" s="69"/>
      <c r="BB756" s="69"/>
      <c r="BC756" s="69"/>
      <c r="BD756" s="69"/>
      <c r="BE756" s="69"/>
      <c r="BF756" s="69"/>
      <c r="BG756" s="69"/>
      <c r="BH756" s="69"/>
      <c r="BI756" s="69"/>
      <c r="BJ756" s="69"/>
      <c r="BK756" s="69"/>
      <c r="BL756" s="69"/>
      <c r="BM756" s="69"/>
      <c r="BN756" s="69"/>
      <c r="BO756" s="69"/>
      <c r="BP756" s="69"/>
      <c r="BQ756" s="69"/>
      <c r="BR756" s="69"/>
      <c r="BS756" s="69"/>
      <c r="BT756" s="69"/>
      <c r="BU756" s="69"/>
      <c r="BV756" s="69"/>
      <c r="BW756" s="69"/>
      <c r="BX756" s="69"/>
      <c r="BY756" s="69"/>
      <c r="BZ756" s="69"/>
      <c r="CA756" s="69"/>
      <c r="CB756" s="69"/>
    </row>
    <row r="757" ht="15.75" customHeight="1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  <c r="AC757" s="69"/>
      <c r="AD757" s="69"/>
      <c r="AE757" s="69"/>
      <c r="AF757" s="69"/>
      <c r="AG757" s="69"/>
      <c r="AH757" s="69"/>
      <c r="AI757" s="69"/>
      <c r="AJ757" s="69"/>
      <c r="AK757" s="69"/>
      <c r="AL757" s="18"/>
      <c r="AM757" s="18"/>
      <c r="AN757" s="19"/>
      <c r="AO757" s="70"/>
      <c r="AP757" s="21"/>
      <c r="AQ757" s="69"/>
      <c r="AR757" s="69"/>
      <c r="AS757" s="69"/>
      <c r="AT757" s="18"/>
      <c r="AU757" s="18"/>
      <c r="AV757" s="69"/>
      <c r="AW757" s="69"/>
      <c r="AX757" s="69"/>
      <c r="AY757" s="24"/>
      <c r="AZ757" s="69"/>
      <c r="BA757" s="69"/>
      <c r="BB757" s="69"/>
      <c r="BC757" s="69"/>
      <c r="BD757" s="69"/>
      <c r="BE757" s="69"/>
      <c r="BF757" s="69"/>
      <c r="BG757" s="69"/>
      <c r="BH757" s="69"/>
      <c r="BI757" s="69"/>
      <c r="BJ757" s="69"/>
      <c r="BK757" s="69"/>
      <c r="BL757" s="69"/>
      <c r="BM757" s="69"/>
      <c r="BN757" s="69"/>
      <c r="BO757" s="69"/>
      <c r="BP757" s="69"/>
      <c r="BQ757" s="69"/>
      <c r="BR757" s="69"/>
      <c r="BS757" s="69"/>
      <c r="BT757" s="69"/>
      <c r="BU757" s="69"/>
      <c r="BV757" s="69"/>
      <c r="BW757" s="69"/>
      <c r="BX757" s="69"/>
      <c r="BY757" s="69"/>
      <c r="BZ757" s="69"/>
      <c r="CA757" s="69"/>
      <c r="CB757" s="69"/>
    </row>
    <row r="758" ht="15.75" customHeight="1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  <c r="AI758" s="69"/>
      <c r="AJ758" s="69"/>
      <c r="AK758" s="69"/>
      <c r="AL758" s="18"/>
      <c r="AM758" s="18"/>
      <c r="AN758" s="19"/>
      <c r="AO758" s="70"/>
      <c r="AP758" s="21"/>
      <c r="AQ758" s="69"/>
      <c r="AR758" s="69"/>
      <c r="AS758" s="69"/>
      <c r="AT758" s="18"/>
      <c r="AU758" s="18"/>
      <c r="AV758" s="69"/>
      <c r="AW758" s="69"/>
      <c r="AX758" s="69"/>
      <c r="AY758" s="24"/>
      <c r="AZ758" s="69"/>
      <c r="BA758" s="69"/>
      <c r="BB758" s="69"/>
      <c r="BC758" s="69"/>
      <c r="BD758" s="69"/>
      <c r="BE758" s="69"/>
      <c r="BF758" s="69"/>
      <c r="BG758" s="69"/>
      <c r="BH758" s="69"/>
      <c r="BI758" s="69"/>
      <c r="BJ758" s="69"/>
      <c r="BK758" s="69"/>
      <c r="BL758" s="69"/>
      <c r="BM758" s="69"/>
      <c r="BN758" s="69"/>
      <c r="BO758" s="69"/>
      <c r="BP758" s="69"/>
      <c r="BQ758" s="69"/>
      <c r="BR758" s="69"/>
      <c r="BS758" s="69"/>
      <c r="BT758" s="69"/>
      <c r="BU758" s="69"/>
      <c r="BV758" s="69"/>
      <c r="BW758" s="69"/>
      <c r="BX758" s="69"/>
      <c r="BY758" s="69"/>
      <c r="BZ758" s="69"/>
      <c r="CA758" s="69"/>
      <c r="CB758" s="69"/>
    </row>
    <row r="759" ht="15.75" customHeight="1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  <c r="AJ759" s="69"/>
      <c r="AK759" s="69"/>
      <c r="AL759" s="18"/>
      <c r="AM759" s="18"/>
      <c r="AN759" s="19"/>
      <c r="AO759" s="70"/>
      <c r="AP759" s="21"/>
      <c r="AQ759" s="69"/>
      <c r="AR759" s="69"/>
      <c r="AS759" s="69"/>
      <c r="AT759" s="18"/>
      <c r="AU759" s="18"/>
      <c r="AV759" s="69"/>
      <c r="AW759" s="69"/>
      <c r="AX759" s="69"/>
      <c r="AY759" s="24"/>
      <c r="AZ759" s="69"/>
      <c r="BA759" s="69"/>
      <c r="BB759" s="69"/>
      <c r="BC759" s="69"/>
      <c r="BD759" s="69"/>
      <c r="BE759" s="69"/>
      <c r="BF759" s="69"/>
      <c r="BG759" s="69"/>
      <c r="BH759" s="69"/>
      <c r="BI759" s="69"/>
      <c r="BJ759" s="69"/>
      <c r="BK759" s="69"/>
      <c r="BL759" s="69"/>
      <c r="BM759" s="69"/>
      <c r="BN759" s="69"/>
      <c r="BO759" s="69"/>
      <c r="BP759" s="69"/>
      <c r="BQ759" s="69"/>
      <c r="BR759" s="69"/>
      <c r="BS759" s="69"/>
      <c r="BT759" s="69"/>
      <c r="BU759" s="69"/>
      <c r="BV759" s="69"/>
      <c r="BW759" s="69"/>
      <c r="BX759" s="69"/>
      <c r="BY759" s="69"/>
      <c r="BZ759" s="69"/>
      <c r="CA759" s="69"/>
      <c r="CB759" s="69"/>
    </row>
    <row r="760" ht="15.75" customHeight="1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  <c r="AC760" s="69"/>
      <c r="AD760" s="69"/>
      <c r="AE760" s="69"/>
      <c r="AF760" s="69"/>
      <c r="AG760" s="69"/>
      <c r="AH760" s="69"/>
      <c r="AI760" s="69"/>
      <c r="AJ760" s="69"/>
      <c r="AK760" s="69"/>
      <c r="AL760" s="18"/>
      <c r="AM760" s="18"/>
      <c r="AN760" s="19"/>
      <c r="AO760" s="70"/>
      <c r="AP760" s="21"/>
      <c r="AQ760" s="69"/>
      <c r="AR760" s="69"/>
      <c r="AS760" s="69"/>
      <c r="AT760" s="18"/>
      <c r="AU760" s="18"/>
      <c r="AV760" s="69"/>
      <c r="AW760" s="69"/>
      <c r="AX760" s="69"/>
      <c r="AY760" s="24"/>
      <c r="AZ760" s="69"/>
      <c r="BA760" s="69"/>
      <c r="BB760" s="69"/>
      <c r="BC760" s="69"/>
      <c r="BD760" s="69"/>
      <c r="BE760" s="69"/>
      <c r="BF760" s="69"/>
      <c r="BG760" s="69"/>
      <c r="BH760" s="69"/>
      <c r="BI760" s="69"/>
      <c r="BJ760" s="69"/>
      <c r="BK760" s="69"/>
      <c r="BL760" s="69"/>
      <c r="BM760" s="69"/>
      <c r="BN760" s="69"/>
      <c r="BO760" s="69"/>
      <c r="BP760" s="69"/>
      <c r="BQ760" s="69"/>
      <c r="BR760" s="69"/>
      <c r="BS760" s="69"/>
      <c r="BT760" s="69"/>
      <c r="BU760" s="69"/>
      <c r="BV760" s="69"/>
      <c r="BW760" s="69"/>
      <c r="BX760" s="69"/>
      <c r="BY760" s="69"/>
      <c r="BZ760" s="69"/>
      <c r="CA760" s="69"/>
      <c r="CB760" s="69"/>
    </row>
    <row r="761" ht="15.75" customHeight="1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  <c r="AC761" s="69"/>
      <c r="AD761" s="69"/>
      <c r="AE761" s="69"/>
      <c r="AF761" s="69"/>
      <c r="AG761" s="69"/>
      <c r="AH761" s="69"/>
      <c r="AI761" s="69"/>
      <c r="AJ761" s="69"/>
      <c r="AK761" s="69"/>
      <c r="AL761" s="18"/>
      <c r="AM761" s="18"/>
      <c r="AN761" s="19"/>
      <c r="AO761" s="70"/>
      <c r="AP761" s="21"/>
      <c r="AQ761" s="69"/>
      <c r="AR761" s="69"/>
      <c r="AS761" s="69"/>
      <c r="AT761" s="18"/>
      <c r="AU761" s="18"/>
      <c r="AV761" s="69"/>
      <c r="AW761" s="69"/>
      <c r="AX761" s="69"/>
      <c r="AY761" s="24"/>
      <c r="AZ761" s="69"/>
      <c r="BA761" s="69"/>
      <c r="BB761" s="69"/>
      <c r="BC761" s="69"/>
      <c r="BD761" s="69"/>
      <c r="BE761" s="69"/>
      <c r="BF761" s="69"/>
      <c r="BG761" s="69"/>
      <c r="BH761" s="69"/>
      <c r="BI761" s="69"/>
      <c r="BJ761" s="69"/>
      <c r="BK761" s="69"/>
      <c r="BL761" s="69"/>
      <c r="BM761" s="69"/>
      <c r="BN761" s="69"/>
      <c r="BO761" s="69"/>
      <c r="BP761" s="69"/>
      <c r="BQ761" s="69"/>
      <c r="BR761" s="69"/>
      <c r="BS761" s="69"/>
      <c r="BT761" s="69"/>
      <c r="BU761" s="69"/>
      <c r="BV761" s="69"/>
      <c r="BW761" s="69"/>
      <c r="BX761" s="69"/>
      <c r="BY761" s="69"/>
      <c r="BZ761" s="69"/>
      <c r="CA761" s="69"/>
      <c r="CB761" s="69"/>
    </row>
    <row r="762" ht="15.75" customHeight="1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  <c r="AC762" s="69"/>
      <c r="AD762" s="69"/>
      <c r="AE762" s="69"/>
      <c r="AF762" s="69"/>
      <c r="AG762" s="69"/>
      <c r="AH762" s="69"/>
      <c r="AI762" s="69"/>
      <c r="AJ762" s="69"/>
      <c r="AK762" s="69"/>
      <c r="AL762" s="18"/>
      <c r="AM762" s="18"/>
      <c r="AN762" s="19"/>
      <c r="AO762" s="70"/>
      <c r="AP762" s="21"/>
      <c r="AQ762" s="69"/>
      <c r="AR762" s="69"/>
      <c r="AS762" s="69"/>
      <c r="AT762" s="18"/>
      <c r="AU762" s="18"/>
      <c r="AV762" s="69"/>
      <c r="AW762" s="69"/>
      <c r="AX762" s="69"/>
      <c r="AY762" s="24"/>
      <c r="AZ762" s="69"/>
      <c r="BA762" s="69"/>
      <c r="BB762" s="69"/>
      <c r="BC762" s="69"/>
      <c r="BD762" s="69"/>
      <c r="BE762" s="69"/>
      <c r="BF762" s="69"/>
      <c r="BG762" s="69"/>
      <c r="BH762" s="69"/>
      <c r="BI762" s="69"/>
      <c r="BJ762" s="69"/>
      <c r="BK762" s="69"/>
      <c r="BL762" s="69"/>
      <c r="BM762" s="69"/>
      <c r="BN762" s="69"/>
      <c r="BO762" s="69"/>
      <c r="BP762" s="69"/>
      <c r="BQ762" s="69"/>
      <c r="BR762" s="69"/>
      <c r="BS762" s="69"/>
      <c r="BT762" s="69"/>
      <c r="BU762" s="69"/>
      <c r="BV762" s="69"/>
      <c r="BW762" s="69"/>
      <c r="BX762" s="69"/>
      <c r="BY762" s="69"/>
      <c r="BZ762" s="69"/>
      <c r="CA762" s="69"/>
      <c r="CB762" s="69"/>
    </row>
    <row r="763" ht="15.75" customHeight="1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  <c r="AI763" s="69"/>
      <c r="AJ763" s="69"/>
      <c r="AK763" s="69"/>
      <c r="AL763" s="18"/>
      <c r="AM763" s="18"/>
      <c r="AN763" s="19"/>
      <c r="AO763" s="70"/>
      <c r="AP763" s="21"/>
      <c r="AQ763" s="69"/>
      <c r="AR763" s="69"/>
      <c r="AS763" s="69"/>
      <c r="AT763" s="18"/>
      <c r="AU763" s="18"/>
      <c r="AV763" s="69"/>
      <c r="AW763" s="69"/>
      <c r="AX763" s="69"/>
      <c r="AY763" s="24"/>
      <c r="AZ763" s="69"/>
      <c r="BA763" s="69"/>
      <c r="BB763" s="69"/>
      <c r="BC763" s="69"/>
      <c r="BD763" s="69"/>
      <c r="BE763" s="69"/>
      <c r="BF763" s="69"/>
      <c r="BG763" s="69"/>
      <c r="BH763" s="69"/>
      <c r="BI763" s="69"/>
      <c r="BJ763" s="69"/>
      <c r="BK763" s="69"/>
      <c r="BL763" s="69"/>
      <c r="BM763" s="69"/>
      <c r="BN763" s="69"/>
      <c r="BO763" s="69"/>
      <c r="BP763" s="69"/>
      <c r="BQ763" s="69"/>
      <c r="BR763" s="69"/>
      <c r="BS763" s="69"/>
      <c r="BT763" s="69"/>
      <c r="BU763" s="69"/>
      <c r="BV763" s="69"/>
      <c r="BW763" s="69"/>
      <c r="BX763" s="69"/>
      <c r="BY763" s="69"/>
      <c r="BZ763" s="69"/>
      <c r="CA763" s="69"/>
      <c r="CB763" s="69"/>
    </row>
    <row r="764" ht="15.75" customHeight="1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  <c r="AI764" s="69"/>
      <c r="AJ764" s="69"/>
      <c r="AK764" s="69"/>
      <c r="AL764" s="18"/>
      <c r="AM764" s="18"/>
      <c r="AN764" s="19"/>
      <c r="AO764" s="70"/>
      <c r="AP764" s="21"/>
      <c r="AQ764" s="69"/>
      <c r="AR764" s="69"/>
      <c r="AS764" s="69"/>
      <c r="AT764" s="18"/>
      <c r="AU764" s="18"/>
      <c r="AV764" s="69"/>
      <c r="AW764" s="69"/>
      <c r="AX764" s="69"/>
      <c r="AY764" s="24"/>
      <c r="AZ764" s="69"/>
      <c r="BA764" s="69"/>
      <c r="BB764" s="69"/>
      <c r="BC764" s="69"/>
      <c r="BD764" s="69"/>
      <c r="BE764" s="69"/>
      <c r="BF764" s="69"/>
      <c r="BG764" s="69"/>
      <c r="BH764" s="69"/>
      <c r="BI764" s="69"/>
      <c r="BJ764" s="69"/>
      <c r="BK764" s="69"/>
      <c r="BL764" s="69"/>
      <c r="BM764" s="69"/>
      <c r="BN764" s="69"/>
      <c r="BO764" s="69"/>
      <c r="BP764" s="69"/>
      <c r="BQ764" s="69"/>
      <c r="BR764" s="69"/>
      <c r="BS764" s="69"/>
      <c r="BT764" s="69"/>
      <c r="BU764" s="69"/>
      <c r="BV764" s="69"/>
      <c r="BW764" s="69"/>
      <c r="BX764" s="69"/>
      <c r="BY764" s="69"/>
      <c r="BZ764" s="69"/>
      <c r="CA764" s="69"/>
      <c r="CB764" s="69"/>
    </row>
    <row r="765" ht="15.75" customHeight="1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  <c r="AC765" s="69"/>
      <c r="AD765" s="69"/>
      <c r="AE765" s="69"/>
      <c r="AF765" s="69"/>
      <c r="AG765" s="69"/>
      <c r="AH765" s="69"/>
      <c r="AI765" s="69"/>
      <c r="AJ765" s="69"/>
      <c r="AK765" s="69"/>
      <c r="AL765" s="18"/>
      <c r="AM765" s="18"/>
      <c r="AN765" s="19"/>
      <c r="AO765" s="70"/>
      <c r="AP765" s="21"/>
      <c r="AQ765" s="69"/>
      <c r="AR765" s="69"/>
      <c r="AS765" s="69"/>
      <c r="AT765" s="18"/>
      <c r="AU765" s="18"/>
      <c r="AV765" s="69"/>
      <c r="AW765" s="69"/>
      <c r="AX765" s="69"/>
      <c r="AY765" s="24"/>
      <c r="AZ765" s="69"/>
      <c r="BA765" s="69"/>
      <c r="BB765" s="69"/>
      <c r="BC765" s="69"/>
      <c r="BD765" s="69"/>
      <c r="BE765" s="69"/>
      <c r="BF765" s="69"/>
      <c r="BG765" s="69"/>
      <c r="BH765" s="69"/>
      <c r="BI765" s="69"/>
      <c r="BJ765" s="69"/>
      <c r="BK765" s="69"/>
      <c r="BL765" s="69"/>
      <c r="BM765" s="69"/>
      <c r="BN765" s="69"/>
      <c r="BO765" s="69"/>
      <c r="BP765" s="69"/>
      <c r="BQ765" s="69"/>
      <c r="BR765" s="69"/>
      <c r="BS765" s="69"/>
      <c r="BT765" s="69"/>
      <c r="BU765" s="69"/>
      <c r="BV765" s="69"/>
      <c r="BW765" s="69"/>
      <c r="BX765" s="69"/>
      <c r="BY765" s="69"/>
      <c r="BZ765" s="69"/>
      <c r="CA765" s="69"/>
      <c r="CB765" s="69"/>
    </row>
    <row r="766" ht="15.75" customHeight="1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  <c r="AE766" s="69"/>
      <c r="AF766" s="69"/>
      <c r="AG766" s="69"/>
      <c r="AH766" s="69"/>
      <c r="AI766" s="69"/>
      <c r="AJ766" s="69"/>
      <c r="AK766" s="69"/>
      <c r="AL766" s="18"/>
      <c r="AM766" s="18"/>
      <c r="AN766" s="19"/>
      <c r="AO766" s="70"/>
      <c r="AP766" s="21"/>
      <c r="AQ766" s="69"/>
      <c r="AR766" s="69"/>
      <c r="AS766" s="69"/>
      <c r="AT766" s="18"/>
      <c r="AU766" s="18"/>
      <c r="AV766" s="69"/>
      <c r="AW766" s="69"/>
      <c r="AX766" s="69"/>
      <c r="AY766" s="24"/>
      <c r="AZ766" s="69"/>
      <c r="BA766" s="69"/>
      <c r="BB766" s="69"/>
      <c r="BC766" s="69"/>
      <c r="BD766" s="69"/>
      <c r="BE766" s="69"/>
      <c r="BF766" s="69"/>
      <c r="BG766" s="69"/>
      <c r="BH766" s="69"/>
      <c r="BI766" s="69"/>
      <c r="BJ766" s="69"/>
      <c r="BK766" s="69"/>
      <c r="BL766" s="69"/>
      <c r="BM766" s="69"/>
      <c r="BN766" s="69"/>
      <c r="BO766" s="69"/>
      <c r="BP766" s="69"/>
      <c r="BQ766" s="69"/>
      <c r="BR766" s="69"/>
      <c r="BS766" s="69"/>
      <c r="BT766" s="69"/>
      <c r="BU766" s="69"/>
      <c r="BV766" s="69"/>
      <c r="BW766" s="69"/>
      <c r="BX766" s="69"/>
      <c r="BY766" s="69"/>
      <c r="BZ766" s="69"/>
      <c r="CA766" s="69"/>
      <c r="CB766" s="69"/>
    </row>
    <row r="767" ht="15.75" customHeight="1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  <c r="AI767" s="69"/>
      <c r="AJ767" s="69"/>
      <c r="AK767" s="69"/>
      <c r="AL767" s="18"/>
      <c r="AM767" s="18"/>
      <c r="AN767" s="19"/>
      <c r="AO767" s="70"/>
      <c r="AP767" s="21"/>
      <c r="AQ767" s="69"/>
      <c r="AR767" s="69"/>
      <c r="AS767" s="69"/>
      <c r="AT767" s="18"/>
      <c r="AU767" s="18"/>
      <c r="AV767" s="69"/>
      <c r="AW767" s="69"/>
      <c r="AX767" s="69"/>
      <c r="AY767" s="24"/>
      <c r="AZ767" s="69"/>
      <c r="BA767" s="69"/>
      <c r="BB767" s="69"/>
      <c r="BC767" s="69"/>
      <c r="BD767" s="69"/>
      <c r="BE767" s="69"/>
      <c r="BF767" s="69"/>
      <c r="BG767" s="69"/>
      <c r="BH767" s="69"/>
      <c r="BI767" s="69"/>
      <c r="BJ767" s="69"/>
      <c r="BK767" s="69"/>
      <c r="BL767" s="69"/>
      <c r="BM767" s="69"/>
      <c r="BN767" s="69"/>
      <c r="BO767" s="69"/>
      <c r="BP767" s="69"/>
      <c r="BQ767" s="69"/>
      <c r="BR767" s="69"/>
      <c r="BS767" s="69"/>
      <c r="BT767" s="69"/>
      <c r="BU767" s="69"/>
      <c r="BV767" s="69"/>
      <c r="BW767" s="69"/>
      <c r="BX767" s="69"/>
      <c r="BY767" s="69"/>
      <c r="BZ767" s="69"/>
      <c r="CA767" s="69"/>
      <c r="CB767" s="69"/>
    </row>
    <row r="768" ht="15.75" customHeight="1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  <c r="AJ768" s="69"/>
      <c r="AK768" s="69"/>
      <c r="AL768" s="18"/>
      <c r="AM768" s="18"/>
      <c r="AN768" s="19"/>
      <c r="AO768" s="70"/>
      <c r="AP768" s="21"/>
      <c r="AQ768" s="69"/>
      <c r="AR768" s="69"/>
      <c r="AS768" s="69"/>
      <c r="AT768" s="18"/>
      <c r="AU768" s="18"/>
      <c r="AV768" s="69"/>
      <c r="AW768" s="69"/>
      <c r="AX768" s="69"/>
      <c r="AY768" s="24"/>
      <c r="AZ768" s="69"/>
      <c r="BA768" s="69"/>
      <c r="BB768" s="69"/>
      <c r="BC768" s="69"/>
      <c r="BD768" s="69"/>
      <c r="BE768" s="69"/>
      <c r="BF768" s="69"/>
      <c r="BG768" s="69"/>
      <c r="BH768" s="69"/>
      <c r="BI768" s="69"/>
      <c r="BJ768" s="69"/>
      <c r="BK768" s="69"/>
      <c r="BL768" s="69"/>
      <c r="BM768" s="69"/>
      <c r="BN768" s="69"/>
      <c r="BO768" s="69"/>
      <c r="BP768" s="69"/>
      <c r="BQ768" s="69"/>
      <c r="BR768" s="69"/>
      <c r="BS768" s="69"/>
      <c r="BT768" s="69"/>
      <c r="BU768" s="69"/>
      <c r="BV768" s="69"/>
      <c r="BW768" s="69"/>
      <c r="BX768" s="69"/>
      <c r="BY768" s="69"/>
      <c r="BZ768" s="69"/>
      <c r="CA768" s="69"/>
      <c r="CB768" s="69"/>
    </row>
    <row r="769" ht="15.75" customHeight="1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  <c r="AJ769" s="69"/>
      <c r="AK769" s="69"/>
      <c r="AL769" s="18"/>
      <c r="AM769" s="18"/>
      <c r="AN769" s="19"/>
      <c r="AO769" s="70"/>
      <c r="AP769" s="21"/>
      <c r="AQ769" s="69"/>
      <c r="AR769" s="69"/>
      <c r="AS769" s="69"/>
      <c r="AT769" s="18"/>
      <c r="AU769" s="18"/>
      <c r="AV769" s="69"/>
      <c r="AW769" s="69"/>
      <c r="AX769" s="69"/>
      <c r="AY769" s="24"/>
      <c r="AZ769" s="69"/>
      <c r="BA769" s="69"/>
      <c r="BB769" s="69"/>
      <c r="BC769" s="69"/>
      <c r="BD769" s="69"/>
      <c r="BE769" s="69"/>
      <c r="BF769" s="69"/>
      <c r="BG769" s="69"/>
      <c r="BH769" s="69"/>
      <c r="BI769" s="69"/>
      <c r="BJ769" s="69"/>
      <c r="BK769" s="69"/>
      <c r="BL769" s="69"/>
      <c r="BM769" s="69"/>
      <c r="BN769" s="69"/>
      <c r="BO769" s="69"/>
      <c r="BP769" s="69"/>
      <c r="BQ769" s="69"/>
      <c r="BR769" s="69"/>
      <c r="BS769" s="69"/>
      <c r="BT769" s="69"/>
      <c r="BU769" s="69"/>
      <c r="BV769" s="69"/>
      <c r="BW769" s="69"/>
      <c r="BX769" s="69"/>
      <c r="BY769" s="69"/>
      <c r="BZ769" s="69"/>
      <c r="CA769" s="69"/>
      <c r="CB769" s="69"/>
    </row>
    <row r="770" ht="15.75" customHeight="1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  <c r="AC770" s="69"/>
      <c r="AD770" s="69"/>
      <c r="AE770" s="69"/>
      <c r="AF770" s="69"/>
      <c r="AG770" s="69"/>
      <c r="AH770" s="69"/>
      <c r="AI770" s="69"/>
      <c r="AJ770" s="69"/>
      <c r="AK770" s="69"/>
      <c r="AL770" s="18"/>
      <c r="AM770" s="18"/>
      <c r="AN770" s="19"/>
      <c r="AO770" s="70"/>
      <c r="AP770" s="21"/>
      <c r="AQ770" s="69"/>
      <c r="AR770" s="69"/>
      <c r="AS770" s="69"/>
      <c r="AT770" s="18"/>
      <c r="AU770" s="18"/>
      <c r="AV770" s="69"/>
      <c r="AW770" s="69"/>
      <c r="AX770" s="69"/>
      <c r="AY770" s="24"/>
      <c r="AZ770" s="69"/>
      <c r="BA770" s="69"/>
      <c r="BB770" s="69"/>
      <c r="BC770" s="69"/>
      <c r="BD770" s="69"/>
      <c r="BE770" s="69"/>
      <c r="BF770" s="69"/>
      <c r="BG770" s="69"/>
      <c r="BH770" s="69"/>
      <c r="BI770" s="69"/>
      <c r="BJ770" s="69"/>
      <c r="BK770" s="69"/>
      <c r="BL770" s="69"/>
      <c r="BM770" s="69"/>
      <c r="BN770" s="69"/>
      <c r="BO770" s="69"/>
      <c r="BP770" s="69"/>
      <c r="BQ770" s="69"/>
      <c r="BR770" s="69"/>
      <c r="BS770" s="69"/>
      <c r="BT770" s="69"/>
      <c r="BU770" s="69"/>
      <c r="BV770" s="69"/>
      <c r="BW770" s="69"/>
      <c r="BX770" s="69"/>
      <c r="BY770" s="69"/>
      <c r="BZ770" s="69"/>
      <c r="CA770" s="69"/>
      <c r="CB770" s="69"/>
    </row>
    <row r="771" ht="15.75" customHeight="1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  <c r="AL771" s="18"/>
      <c r="AM771" s="18"/>
      <c r="AN771" s="19"/>
      <c r="AO771" s="70"/>
      <c r="AP771" s="21"/>
      <c r="AQ771" s="69"/>
      <c r="AR771" s="69"/>
      <c r="AS771" s="69"/>
      <c r="AT771" s="18"/>
      <c r="AU771" s="18"/>
      <c r="AV771" s="69"/>
      <c r="AW771" s="69"/>
      <c r="AX771" s="69"/>
      <c r="AY771" s="24"/>
      <c r="AZ771" s="69"/>
      <c r="BA771" s="69"/>
      <c r="BB771" s="69"/>
      <c r="BC771" s="69"/>
      <c r="BD771" s="69"/>
      <c r="BE771" s="69"/>
      <c r="BF771" s="69"/>
      <c r="BG771" s="69"/>
      <c r="BH771" s="69"/>
      <c r="BI771" s="69"/>
      <c r="BJ771" s="69"/>
      <c r="BK771" s="69"/>
      <c r="BL771" s="69"/>
      <c r="BM771" s="69"/>
      <c r="BN771" s="69"/>
      <c r="BO771" s="69"/>
      <c r="BP771" s="69"/>
      <c r="BQ771" s="69"/>
      <c r="BR771" s="69"/>
      <c r="BS771" s="69"/>
      <c r="BT771" s="69"/>
      <c r="BU771" s="69"/>
      <c r="BV771" s="69"/>
      <c r="BW771" s="69"/>
      <c r="BX771" s="69"/>
      <c r="BY771" s="69"/>
      <c r="BZ771" s="69"/>
      <c r="CA771" s="69"/>
      <c r="CB771" s="69"/>
    </row>
    <row r="772" ht="15.75" customHeight="1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  <c r="AI772" s="69"/>
      <c r="AJ772" s="69"/>
      <c r="AK772" s="69"/>
      <c r="AL772" s="18"/>
      <c r="AM772" s="18"/>
      <c r="AN772" s="19"/>
      <c r="AO772" s="70"/>
      <c r="AP772" s="21"/>
      <c r="AQ772" s="69"/>
      <c r="AR772" s="69"/>
      <c r="AS772" s="69"/>
      <c r="AT772" s="18"/>
      <c r="AU772" s="18"/>
      <c r="AV772" s="69"/>
      <c r="AW772" s="69"/>
      <c r="AX772" s="69"/>
      <c r="AY772" s="24"/>
      <c r="AZ772" s="69"/>
      <c r="BA772" s="69"/>
      <c r="BB772" s="69"/>
      <c r="BC772" s="69"/>
      <c r="BD772" s="69"/>
      <c r="BE772" s="69"/>
      <c r="BF772" s="69"/>
      <c r="BG772" s="69"/>
      <c r="BH772" s="69"/>
      <c r="BI772" s="69"/>
      <c r="BJ772" s="69"/>
      <c r="BK772" s="69"/>
      <c r="BL772" s="69"/>
      <c r="BM772" s="69"/>
      <c r="BN772" s="69"/>
      <c r="BO772" s="69"/>
      <c r="BP772" s="69"/>
      <c r="BQ772" s="69"/>
      <c r="BR772" s="69"/>
      <c r="BS772" s="69"/>
      <c r="BT772" s="69"/>
      <c r="BU772" s="69"/>
      <c r="BV772" s="69"/>
      <c r="BW772" s="69"/>
      <c r="BX772" s="69"/>
      <c r="BY772" s="69"/>
      <c r="BZ772" s="69"/>
      <c r="CA772" s="69"/>
      <c r="CB772" s="69"/>
    </row>
    <row r="773" ht="15.75" customHeight="1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  <c r="AC773" s="69"/>
      <c r="AD773" s="69"/>
      <c r="AE773" s="69"/>
      <c r="AF773" s="69"/>
      <c r="AG773" s="69"/>
      <c r="AH773" s="69"/>
      <c r="AI773" s="69"/>
      <c r="AJ773" s="69"/>
      <c r="AK773" s="69"/>
      <c r="AL773" s="18"/>
      <c r="AM773" s="18"/>
      <c r="AN773" s="19"/>
      <c r="AO773" s="70"/>
      <c r="AP773" s="21"/>
      <c r="AQ773" s="69"/>
      <c r="AR773" s="69"/>
      <c r="AS773" s="69"/>
      <c r="AT773" s="18"/>
      <c r="AU773" s="18"/>
      <c r="AV773" s="69"/>
      <c r="AW773" s="69"/>
      <c r="AX773" s="69"/>
      <c r="AY773" s="24"/>
      <c r="AZ773" s="69"/>
      <c r="BA773" s="69"/>
      <c r="BB773" s="69"/>
      <c r="BC773" s="69"/>
      <c r="BD773" s="69"/>
      <c r="BE773" s="69"/>
      <c r="BF773" s="69"/>
      <c r="BG773" s="69"/>
      <c r="BH773" s="69"/>
      <c r="BI773" s="69"/>
      <c r="BJ773" s="69"/>
      <c r="BK773" s="69"/>
      <c r="BL773" s="69"/>
      <c r="BM773" s="69"/>
      <c r="BN773" s="69"/>
      <c r="BO773" s="69"/>
      <c r="BP773" s="69"/>
      <c r="BQ773" s="69"/>
      <c r="BR773" s="69"/>
      <c r="BS773" s="69"/>
      <c r="BT773" s="69"/>
      <c r="BU773" s="69"/>
      <c r="BV773" s="69"/>
      <c r="BW773" s="69"/>
      <c r="BX773" s="69"/>
      <c r="BY773" s="69"/>
      <c r="BZ773" s="69"/>
      <c r="CA773" s="69"/>
      <c r="CB773" s="69"/>
    </row>
    <row r="774" ht="15.75" customHeight="1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18"/>
      <c r="AM774" s="18"/>
      <c r="AN774" s="19"/>
      <c r="AO774" s="70"/>
      <c r="AP774" s="21"/>
      <c r="AQ774" s="69"/>
      <c r="AR774" s="69"/>
      <c r="AS774" s="69"/>
      <c r="AT774" s="18"/>
      <c r="AU774" s="18"/>
      <c r="AV774" s="69"/>
      <c r="AW774" s="69"/>
      <c r="AX774" s="69"/>
      <c r="AY774" s="24"/>
      <c r="AZ774" s="69"/>
      <c r="BA774" s="69"/>
      <c r="BB774" s="69"/>
      <c r="BC774" s="69"/>
      <c r="BD774" s="69"/>
      <c r="BE774" s="69"/>
      <c r="BF774" s="69"/>
      <c r="BG774" s="69"/>
      <c r="BH774" s="69"/>
      <c r="BI774" s="69"/>
      <c r="BJ774" s="69"/>
      <c r="BK774" s="69"/>
      <c r="BL774" s="69"/>
      <c r="BM774" s="69"/>
      <c r="BN774" s="69"/>
      <c r="BO774" s="69"/>
      <c r="BP774" s="69"/>
      <c r="BQ774" s="69"/>
      <c r="BR774" s="69"/>
      <c r="BS774" s="69"/>
      <c r="BT774" s="69"/>
      <c r="BU774" s="69"/>
      <c r="BV774" s="69"/>
      <c r="BW774" s="69"/>
      <c r="BX774" s="69"/>
      <c r="BY774" s="69"/>
      <c r="BZ774" s="69"/>
      <c r="CA774" s="69"/>
      <c r="CB774" s="69"/>
    </row>
    <row r="775" ht="15.75" customHeight="1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  <c r="AL775" s="18"/>
      <c r="AM775" s="18"/>
      <c r="AN775" s="19"/>
      <c r="AO775" s="70"/>
      <c r="AP775" s="21"/>
      <c r="AQ775" s="69"/>
      <c r="AR775" s="69"/>
      <c r="AS775" s="69"/>
      <c r="AT775" s="18"/>
      <c r="AU775" s="18"/>
      <c r="AV775" s="69"/>
      <c r="AW775" s="69"/>
      <c r="AX775" s="69"/>
      <c r="AY775" s="24"/>
      <c r="AZ775" s="69"/>
      <c r="BA775" s="69"/>
      <c r="BB775" s="69"/>
      <c r="BC775" s="69"/>
      <c r="BD775" s="69"/>
      <c r="BE775" s="69"/>
      <c r="BF775" s="69"/>
      <c r="BG775" s="69"/>
      <c r="BH775" s="69"/>
      <c r="BI775" s="69"/>
      <c r="BJ775" s="69"/>
      <c r="BK775" s="69"/>
      <c r="BL775" s="69"/>
      <c r="BM775" s="69"/>
      <c r="BN775" s="69"/>
      <c r="BO775" s="69"/>
      <c r="BP775" s="69"/>
      <c r="BQ775" s="69"/>
      <c r="BR775" s="69"/>
      <c r="BS775" s="69"/>
      <c r="BT775" s="69"/>
      <c r="BU775" s="69"/>
      <c r="BV775" s="69"/>
      <c r="BW775" s="69"/>
      <c r="BX775" s="69"/>
      <c r="BY775" s="69"/>
      <c r="BZ775" s="69"/>
      <c r="CA775" s="69"/>
      <c r="CB775" s="69"/>
    </row>
    <row r="776" ht="15.75" customHeight="1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  <c r="AL776" s="18"/>
      <c r="AM776" s="18"/>
      <c r="AN776" s="19"/>
      <c r="AO776" s="70"/>
      <c r="AP776" s="21"/>
      <c r="AQ776" s="69"/>
      <c r="AR776" s="69"/>
      <c r="AS776" s="69"/>
      <c r="AT776" s="18"/>
      <c r="AU776" s="18"/>
      <c r="AV776" s="69"/>
      <c r="AW776" s="69"/>
      <c r="AX776" s="69"/>
      <c r="AY776" s="24"/>
      <c r="AZ776" s="69"/>
      <c r="BA776" s="69"/>
      <c r="BB776" s="69"/>
      <c r="BC776" s="69"/>
      <c r="BD776" s="69"/>
      <c r="BE776" s="69"/>
      <c r="BF776" s="69"/>
      <c r="BG776" s="69"/>
      <c r="BH776" s="69"/>
      <c r="BI776" s="69"/>
      <c r="BJ776" s="69"/>
      <c r="BK776" s="69"/>
      <c r="BL776" s="69"/>
      <c r="BM776" s="69"/>
      <c r="BN776" s="69"/>
      <c r="BO776" s="69"/>
      <c r="BP776" s="69"/>
      <c r="BQ776" s="69"/>
      <c r="BR776" s="69"/>
      <c r="BS776" s="69"/>
      <c r="BT776" s="69"/>
      <c r="BU776" s="69"/>
      <c r="BV776" s="69"/>
      <c r="BW776" s="69"/>
      <c r="BX776" s="69"/>
      <c r="BY776" s="69"/>
      <c r="BZ776" s="69"/>
      <c r="CA776" s="69"/>
      <c r="CB776" s="69"/>
    </row>
    <row r="777" ht="15.75" customHeight="1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  <c r="AJ777" s="69"/>
      <c r="AK777" s="69"/>
      <c r="AL777" s="18"/>
      <c r="AM777" s="18"/>
      <c r="AN777" s="19"/>
      <c r="AO777" s="70"/>
      <c r="AP777" s="21"/>
      <c r="AQ777" s="69"/>
      <c r="AR777" s="69"/>
      <c r="AS777" s="69"/>
      <c r="AT777" s="18"/>
      <c r="AU777" s="18"/>
      <c r="AV777" s="69"/>
      <c r="AW777" s="69"/>
      <c r="AX777" s="69"/>
      <c r="AY777" s="24"/>
      <c r="AZ777" s="69"/>
      <c r="BA777" s="69"/>
      <c r="BB777" s="69"/>
      <c r="BC777" s="69"/>
      <c r="BD777" s="69"/>
      <c r="BE777" s="69"/>
      <c r="BF777" s="69"/>
      <c r="BG777" s="69"/>
      <c r="BH777" s="69"/>
      <c r="BI777" s="69"/>
      <c r="BJ777" s="69"/>
      <c r="BK777" s="69"/>
      <c r="BL777" s="69"/>
      <c r="BM777" s="69"/>
      <c r="BN777" s="69"/>
      <c r="BO777" s="69"/>
      <c r="BP777" s="69"/>
      <c r="BQ777" s="69"/>
      <c r="BR777" s="69"/>
      <c r="BS777" s="69"/>
      <c r="BT777" s="69"/>
      <c r="BU777" s="69"/>
      <c r="BV777" s="69"/>
      <c r="BW777" s="69"/>
      <c r="BX777" s="69"/>
      <c r="BY777" s="69"/>
      <c r="BZ777" s="69"/>
      <c r="CA777" s="69"/>
      <c r="CB777" s="69"/>
    </row>
    <row r="778" ht="15.75" customHeight="1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  <c r="AJ778" s="69"/>
      <c r="AK778" s="69"/>
      <c r="AL778" s="18"/>
      <c r="AM778" s="18"/>
      <c r="AN778" s="19"/>
      <c r="AO778" s="70"/>
      <c r="AP778" s="21"/>
      <c r="AQ778" s="69"/>
      <c r="AR778" s="69"/>
      <c r="AS778" s="69"/>
      <c r="AT778" s="18"/>
      <c r="AU778" s="18"/>
      <c r="AV778" s="69"/>
      <c r="AW778" s="69"/>
      <c r="AX778" s="69"/>
      <c r="AY778" s="24"/>
      <c r="AZ778" s="69"/>
      <c r="BA778" s="69"/>
      <c r="BB778" s="69"/>
      <c r="BC778" s="69"/>
      <c r="BD778" s="69"/>
      <c r="BE778" s="69"/>
      <c r="BF778" s="69"/>
      <c r="BG778" s="69"/>
      <c r="BH778" s="69"/>
      <c r="BI778" s="69"/>
      <c r="BJ778" s="69"/>
      <c r="BK778" s="69"/>
      <c r="BL778" s="69"/>
      <c r="BM778" s="69"/>
      <c r="BN778" s="69"/>
      <c r="BO778" s="69"/>
      <c r="BP778" s="69"/>
      <c r="BQ778" s="69"/>
      <c r="BR778" s="69"/>
      <c r="BS778" s="69"/>
      <c r="BT778" s="69"/>
      <c r="BU778" s="69"/>
      <c r="BV778" s="69"/>
      <c r="BW778" s="69"/>
      <c r="BX778" s="69"/>
      <c r="BY778" s="69"/>
      <c r="BZ778" s="69"/>
      <c r="CA778" s="69"/>
      <c r="CB778" s="69"/>
    </row>
    <row r="779" ht="15.75" customHeight="1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  <c r="AJ779" s="69"/>
      <c r="AK779" s="69"/>
      <c r="AL779" s="18"/>
      <c r="AM779" s="18"/>
      <c r="AN779" s="19"/>
      <c r="AO779" s="70"/>
      <c r="AP779" s="21"/>
      <c r="AQ779" s="69"/>
      <c r="AR779" s="69"/>
      <c r="AS779" s="69"/>
      <c r="AT779" s="18"/>
      <c r="AU779" s="18"/>
      <c r="AV779" s="69"/>
      <c r="AW779" s="69"/>
      <c r="AX779" s="69"/>
      <c r="AY779" s="24"/>
      <c r="AZ779" s="69"/>
      <c r="BA779" s="69"/>
      <c r="BB779" s="69"/>
      <c r="BC779" s="69"/>
      <c r="BD779" s="69"/>
      <c r="BE779" s="69"/>
      <c r="BF779" s="69"/>
      <c r="BG779" s="69"/>
      <c r="BH779" s="69"/>
      <c r="BI779" s="69"/>
      <c r="BJ779" s="69"/>
      <c r="BK779" s="69"/>
      <c r="BL779" s="69"/>
      <c r="BM779" s="69"/>
      <c r="BN779" s="69"/>
      <c r="BO779" s="69"/>
      <c r="BP779" s="69"/>
      <c r="BQ779" s="69"/>
      <c r="BR779" s="69"/>
      <c r="BS779" s="69"/>
      <c r="BT779" s="69"/>
      <c r="BU779" s="69"/>
      <c r="BV779" s="69"/>
      <c r="BW779" s="69"/>
      <c r="BX779" s="69"/>
      <c r="BY779" s="69"/>
      <c r="BZ779" s="69"/>
      <c r="CA779" s="69"/>
      <c r="CB779" s="69"/>
    </row>
    <row r="780" ht="15.75" customHeight="1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/>
      <c r="AL780" s="18"/>
      <c r="AM780" s="18"/>
      <c r="AN780" s="19"/>
      <c r="AO780" s="70"/>
      <c r="AP780" s="21"/>
      <c r="AQ780" s="69"/>
      <c r="AR780" s="69"/>
      <c r="AS780" s="69"/>
      <c r="AT780" s="18"/>
      <c r="AU780" s="18"/>
      <c r="AV780" s="69"/>
      <c r="AW780" s="69"/>
      <c r="AX780" s="69"/>
      <c r="AY780" s="24"/>
      <c r="AZ780" s="69"/>
      <c r="BA780" s="69"/>
      <c r="BB780" s="69"/>
      <c r="BC780" s="69"/>
      <c r="BD780" s="69"/>
      <c r="BE780" s="69"/>
      <c r="BF780" s="69"/>
      <c r="BG780" s="69"/>
      <c r="BH780" s="69"/>
      <c r="BI780" s="69"/>
      <c r="BJ780" s="69"/>
      <c r="BK780" s="69"/>
      <c r="BL780" s="69"/>
      <c r="BM780" s="69"/>
      <c r="BN780" s="69"/>
      <c r="BO780" s="69"/>
      <c r="BP780" s="69"/>
      <c r="BQ780" s="69"/>
      <c r="BR780" s="69"/>
      <c r="BS780" s="69"/>
      <c r="BT780" s="69"/>
      <c r="BU780" s="69"/>
      <c r="BV780" s="69"/>
      <c r="BW780" s="69"/>
      <c r="BX780" s="69"/>
      <c r="BY780" s="69"/>
      <c r="BZ780" s="69"/>
      <c r="CA780" s="69"/>
      <c r="CB780" s="69"/>
    </row>
    <row r="781" ht="15.75" customHeight="1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  <c r="AJ781" s="69"/>
      <c r="AK781" s="69"/>
      <c r="AL781" s="18"/>
      <c r="AM781" s="18"/>
      <c r="AN781" s="19"/>
      <c r="AO781" s="70"/>
      <c r="AP781" s="21"/>
      <c r="AQ781" s="69"/>
      <c r="AR781" s="69"/>
      <c r="AS781" s="69"/>
      <c r="AT781" s="18"/>
      <c r="AU781" s="18"/>
      <c r="AV781" s="69"/>
      <c r="AW781" s="69"/>
      <c r="AX781" s="69"/>
      <c r="AY781" s="24"/>
      <c r="AZ781" s="69"/>
      <c r="BA781" s="69"/>
      <c r="BB781" s="69"/>
      <c r="BC781" s="69"/>
      <c r="BD781" s="69"/>
      <c r="BE781" s="69"/>
      <c r="BF781" s="69"/>
      <c r="BG781" s="69"/>
      <c r="BH781" s="69"/>
      <c r="BI781" s="69"/>
      <c r="BJ781" s="69"/>
      <c r="BK781" s="69"/>
      <c r="BL781" s="69"/>
      <c r="BM781" s="69"/>
      <c r="BN781" s="69"/>
      <c r="BO781" s="69"/>
      <c r="BP781" s="69"/>
      <c r="BQ781" s="69"/>
      <c r="BR781" s="69"/>
      <c r="BS781" s="69"/>
      <c r="BT781" s="69"/>
      <c r="BU781" s="69"/>
      <c r="BV781" s="69"/>
      <c r="BW781" s="69"/>
      <c r="BX781" s="69"/>
      <c r="BY781" s="69"/>
      <c r="BZ781" s="69"/>
      <c r="CA781" s="69"/>
      <c r="CB781" s="69"/>
    </row>
    <row r="782" ht="15.75" customHeight="1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18"/>
      <c r="AM782" s="18"/>
      <c r="AN782" s="19"/>
      <c r="AO782" s="70"/>
      <c r="AP782" s="21"/>
      <c r="AQ782" s="69"/>
      <c r="AR782" s="69"/>
      <c r="AS782" s="69"/>
      <c r="AT782" s="18"/>
      <c r="AU782" s="18"/>
      <c r="AV782" s="69"/>
      <c r="AW782" s="69"/>
      <c r="AX782" s="69"/>
      <c r="AY782" s="24"/>
      <c r="AZ782" s="69"/>
      <c r="BA782" s="69"/>
      <c r="BB782" s="69"/>
      <c r="BC782" s="69"/>
      <c r="BD782" s="69"/>
      <c r="BE782" s="69"/>
      <c r="BF782" s="69"/>
      <c r="BG782" s="69"/>
      <c r="BH782" s="69"/>
      <c r="BI782" s="69"/>
      <c r="BJ782" s="69"/>
      <c r="BK782" s="69"/>
      <c r="BL782" s="69"/>
      <c r="BM782" s="69"/>
      <c r="BN782" s="69"/>
      <c r="BO782" s="69"/>
      <c r="BP782" s="69"/>
      <c r="BQ782" s="69"/>
      <c r="BR782" s="69"/>
      <c r="BS782" s="69"/>
      <c r="BT782" s="69"/>
      <c r="BU782" s="69"/>
      <c r="BV782" s="69"/>
      <c r="BW782" s="69"/>
      <c r="BX782" s="69"/>
      <c r="BY782" s="69"/>
      <c r="BZ782" s="69"/>
      <c r="CA782" s="69"/>
      <c r="CB782" s="69"/>
    </row>
    <row r="783" ht="15.75" customHeight="1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18"/>
      <c r="AM783" s="18"/>
      <c r="AN783" s="19"/>
      <c r="AO783" s="70"/>
      <c r="AP783" s="21"/>
      <c r="AQ783" s="69"/>
      <c r="AR783" s="69"/>
      <c r="AS783" s="69"/>
      <c r="AT783" s="18"/>
      <c r="AU783" s="18"/>
      <c r="AV783" s="69"/>
      <c r="AW783" s="69"/>
      <c r="AX783" s="69"/>
      <c r="AY783" s="24"/>
      <c r="AZ783" s="69"/>
      <c r="BA783" s="69"/>
      <c r="BB783" s="69"/>
      <c r="BC783" s="69"/>
      <c r="BD783" s="69"/>
      <c r="BE783" s="69"/>
      <c r="BF783" s="69"/>
      <c r="BG783" s="69"/>
      <c r="BH783" s="69"/>
      <c r="BI783" s="69"/>
      <c r="BJ783" s="69"/>
      <c r="BK783" s="69"/>
      <c r="BL783" s="69"/>
      <c r="BM783" s="69"/>
      <c r="BN783" s="69"/>
      <c r="BO783" s="69"/>
      <c r="BP783" s="69"/>
      <c r="BQ783" s="69"/>
      <c r="BR783" s="69"/>
      <c r="BS783" s="69"/>
      <c r="BT783" s="69"/>
      <c r="BU783" s="69"/>
      <c r="BV783" s="69"/>
      <c r="BW783" s="69"/>
      <c r="BX783" s="69"/>
      <c r="BY783" s="69"/>
      <c r="BZ783" s="69"/>
      <c r="CA783" s="69"/>
      <c r="CB783" s="69"/>
    </row>
    <row r="784" ht="15.75" customHeight="1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/>
      <c r="AL784" s="18"/>
      <c r="AM784" s="18"/>
      <c r="AN784" s="19"/>
      <c r="AO784" s="70"/>
      <c r="AP784" s="21"/>
      <c r="AQ784" s="69"/>
      <c r="AR784" s="69"/>
      <c r="AS784" s="69"/>
      <c r="AT784" s="18"/>
      <c r="AU784" s="18"/>
      <c r="AV784" s="69"/>
      <c r="AW784" s="69"/>
      <c r="AX784" s="69"/>
      <c r="AY784" s="24"/>
      <c r="AZ784" s="69"/>
      <c r="BA784" s="69"/>
      <c r="BB784" s="69"/>
      <c r="BC784" s="69"/>
      <c r="BD784" s="69"/>
      <c r="BE784" s="69"/>
      <c r="BF784" s="69"/>
      <c r="BG784" s="69"/>
      <c r="BH784" s="69"/>
      <c r="BI784" s="69"/>
      <c r="BJ784" s="69"/>
      <c r="BK784" s="69"/>
      <c r="BL784" s="69"/>
      <c r="BM784" s="69"/>
      <c r="BN784" s="69"/>
      <c r="BO784" s="69"/>
      <c r="BP784" s="69"/>
      <c r="BQ784" s="69"/>
      <c r="BR784" s="69"/>
      <c r="BS784" s="69"/>
      <c r="BT784" s="69"/>
      <c r="BU784" s="69"/>
      <c r="BV784" s="69"/>
      <c r="BW784" s="69"/>
      <c r="BX784" s="69"/>
      <c r="BY784" s="69"/>
      <c r="BZ784" s="69"/>
      <c r="CA784" s="69"/>
      <c r="CB784" s="69"/>
    </row>
    <row r="785" ht="15.75" customHeight="1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  <c r="AJ785" s="69"/>
      <c r="AK785" s="69"/>
      <c r="AL785" s="18"/>
      <c r="AM785" s="18"/>
      <c r="AN785" s="19"/>
      <c r="AO785" s="70"/>
      <c r="AP785" s="21"/>
      <c r="AQ785" s="69"/>
      <c r="AR785" s="69"/>
      <c r="AS785" s="69"/>
      <c r="AT785" s="18"/>
      <c r="AU785" s="18"/>
      <c r="AV785" s="69"/>
      <c r="AW785" s="69"/>
      <c r="AX785" s="69"/>
      <c r="AY785" s="24"/>
      <c r="AZ785" s="69"/>
      <c r="BA785" s="69"/>
      <c r="BB785" s="69"/>
      <c r="BC785" s="69"/>
      <c r="BD785" s="69"/>
      <c r="BE785" s="69"/>
      <c r="BF785" s="69"/>
      <c r="BG785" s="69"/>
      <c r="BH785" s="69"/>
      <c r="BI785" s="69"/>
      <c r="BJ785" s="69"/>
      <c r="BK785" s="69"/>
      <c r="BL785" s="69"/>
      <c r="BM785" s="69"/>
      <c r="BN785" s="69"/>
      <c r="BO785" s="69"/>
      <c r="BP785" s="69"/>
      <c r="BQ785" s="69"/>
      <c r="BR785" s="69"/>
      <c r="BS785" s="69"/>
      <c r="BT785" s="69"/>
      <c r="BU785" s="69"/>
      <c r="BV785" s="69"/>
      <c r="BW785" s="69"/>
      <c r="BX785" s="69"/>
      <c r="BY785" s="69"/>
      <c r="BZ785" s="69"/>
      <c r="CA785" s="69"/>
      <c r="CB785" s="69"/>
    </row>
    <row r="786" ht="15.75" customHeight="1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  <c r="AC786" s="69"/>
      <c r="AD786" s="69"/>
      <c r="AE786" s="69"/>
      <c r="AF786" s="69"/>
      <c r="AG786" s="69"/>
      <c r="AH786" s="69"/>
      <c r="AI786" s="69"/>
      <c r="AJ786" s="69"/>
      <c r="AK786" s="69"/>
      <c r="AL786" s="18"/>
      <c r="AM786" s="18"/>
      <c r="AN786" s="19"/>
      <c r="AO786" s="70"/>
      <c r="AP786" s="21"/>
      <c r="AQ786" s="69"/>
      <c r="AR786" s="69"/>
      <c r="AS786" s="69"/>
      <c r="AT786" s="18"/>
      <c r="AU786" s="18"/>
      <c r="AV786" s="69"/>
      <c r="AW786" s="69"/>
      <c r="AX786" s="69"/>
      <c r="AY786" s="24"/>
      <c r="AZ786" s="69"/>
      <c r="BA786" s="69"/>
      <c r="BB786" s="69"/>
      <c r="BC786" s="69"/>
      <c r="BD786" s="69"/>
      <c r="BE786" s="69"/>
      <c r="BF786" s="69"/>
      <c r="BG786" s="69"/>
      <c r="BH786" s="69"/>
      <c r="BI786" s="69"/>
      <c r="BJ786" s="69"/>
      <c r="BK786" s="69"/>
      <c r="BL786" s="69"/>
      <c r="BM786" s="69"/>
      <c r="BN786" s="69"/>
      <c r="BO786" s="69"/>
      <c r="BP786" s="69"/>
      <c r="BQ786" s="69"/>
      <c r="BR786" s="69"/>
      <c r="BS786" s="69"/>
      <c r="BT786" s="69"/>
      <c r="BU786" s="69"/>
      <c r="BV786" s="69"/>
      <c r="BW786" s="69"/>
      <c r="BX786" s="69"/>
      <c r="BY786" s="69"/>
      <c r="BZ786" s="69"/>
      <c r="CA786" s="69"/>
      <c r="CB786" s="69"/>
    </row>
    <row r="787" ht="15.75" customHeight="1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  <c r="AJ787" s="69"/>
      <c r="AK787" s="69"/>
      <c r="AL787" s="18"/>
      <c r="AM787" s="18"/>
      <c r="AN787" s="19"/>
      <c r="AO787" s="70"/>
      <c r="AP787" s="21"/>
      <c r="AQ787" s="69"/>
      <c r="AR787" s="69"/>
      <c r="AS787" s="69"/>
      <c r="AT787" s="18"/>
      <c r="AU787" s="18"/>
      <c r="AV787" s="69"/>
      <c r="AW787" s="69"/>
      <c r="AX787" s="69"/>
      <c r="AY787" s="24"/>
      <c r="AZ787" s="69"/>
      <c r="BA787" s="69"/>
      <c r="BB787" s="69"/>
      <c r="BC787" s="69"/>
      <c r="BD787" s="69"/>
      <c r="BE787" s="69"/>
      <c r="BF787" s="69"/>
      <c r="BG787" s="69"/>
      <c r="BH787" s="69"/>
      <c r="BI787" s="69"/>
      <c r="BJ787" s="69"/>
      <c r="BK787" s="69"/>
      <c r="BL787" s="69"/>
      <c r="BM787" s="69"/>
      <c r="BN787" s="69"/>
      <c r="BO787" s="69"/>
      <c r="BP787" s="69"/>
      <c r="BQ787" s="69"/>
      <c r="BR787" s="69"/>
      <c r="BS787" s="69"/>
      <c r="BT787" s="69"/>
      <c r="BU787" s="69"/>
      <c r="BV787" s="69"/>
      <c r="BW787" s="69"/>
      <c r="BX787" s="69"/>
      <c r="BY787" s="69"/>
      <c r="BZ787" s="69"/>
      <c r="CA787" s="69"/>
      <c r="CB787" s="69"/>
    </row>
    <row r="788" ht="15.75" customHeight="1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18"/>
      <c r="AM788" s="18"/>
      <c r="AN788" s="19"/>
      <c r="AO788" s="70"/>
      <c r="AP788" s="21"/>
      <c r="AQ788" s="69"/>
      <c r="AR788" s="69"/>
      <c r="AS788" s="69"/>
      <c r="AT788" s="18"/>
      <c r="AU788" s="18"/>
      <c r="AV788" s="69"/>
      <c r="AW788" s="69"/>
      <c r="AX788" s="69"/>
      <c r="AY788" s="24"/>
      <c r="AZ788" s="69"/>
      <c r="BA788" s="69"/>
      <c r="BB788" s="69"/>
      <c r="BC788" s="69"/>
      <c r="BD788" s="69"/>
      <c r="BE788" s="69"/>
      <c r="BF788" s="69"/>
      <c r="BG788" s="69"/>
      <c r="BH788" s="69"/>
      <c r="BI788" s="69"/>
      <c r="BJ788" s="69"/>
      <c r="BK788" s="69"/>
      <c r="BL788" s="69"/>
      <c r="BM788" s="69"/>
      <c r="BN788" s="69"/>
      <c r="BO788" s="69"/>
      <c r="BP788" s="69"/>
      <c r="BQ788" s="69"/>
      <c r="BR788" s="69"/>
      <c r="BS788" s="69"/>
      <c r="BT788" s="69"/>
      <c r="BU788" s="69"/>
      <c r="BV788" s="69"/>
      <c r="BW788" s="69"/>
      <c r="BX788" s="69"/>
      <c r="BY788" s="69"/>
      <c r="BZ788" s="69"/>
      <c r="CA788" s="69"/>
      <c r="CB788" s="69"/>
    </row>
    <row r="789" ht="15.75" customHeight="1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  <c r="AL789" s="18"/>
      <c r="AM789" s="18"/>
      <c r="AN789" s="19"/>
      <c r="AO789" s="70"/>
      <c r="AP789" s="21"/>
      <c r="AQ789" s="69"/>
      <c r="AR789" s="69"/>
      <c r="AS789" s="69"/>
      <c r="AT789" s="18"/>
      <c r="AU789" s="18"/>
      <c r="AV789" s="69"/>
      <c r="AW789" s="69"/>
      <c r="AX789" s="69"/>
      <c r="AY789" s="24"/>
      <c r="AZ789" s="69"/>
      <c r="BA789" s="69"/>
      <c r="BB789" s="69"/>
      <c r="BC789" s="69"/>
      <c r="BD789" s="69"/>
      <c r="BE789" s="69"/>
      <c r="BF789" s="69"/>
      <c r="BG789" s="69"/>
      <c r="BH789" s="69"/>
      <c r="BI789" s="69"/>
      <c r="BJ789" s="69"/>
      <c r="BK789" s="69"/>
      <c r="BL789" s="69"/>
      <c r="BM789" s="69"/>
      <c r="BN789" s="69"/>
      <c r="BO789" s="69"/>
      <c r="BP789" s="69"/>
      <c r="BQ789" s="69"/>
      <c r="BR789" s="69"/>
      <c r="BS789" s="69"/>
      <c r="BT789" s="69"/>
      <c r="BU789" s="69"/>
      <c r="BV789" s="69"/>
      <c r="BW789" s="69"/>
      <c r="BX789" s="69"/>
      <c r="BY789" s="69"/>
      <c r="BZ789" s="69"/>
      <c r="CA789" s="69"/>
      <c r="CB789" s="69"/>
    </row>
    <row r="790" ht="15.75" customHeight="1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  <c r="AJ790" s="69"/>
      <c r="AK790" s="69"/>
      <c r="AL790" s="18"/>
      <c r="AM790" s="18"/>
      <c r="AN790" s="19"/>
      <c r="AO790" s="70"/>
      <c r="AP790" s="21"/>
      <c r="AQ790" s="69"/>
      <c r="AR790" s="69"/>
      <c r="AS790" s="69"/>
      <c r="AT790" s="18"/>
      <c r="AU790" s="18"/>
      <c r="AV790" s="69"/>
      <c r="AW790" s="69"/>
      <c r="AX790" s="69"/>
      <c r="AY790" s="24"/>
      <c r="AZ790" s="69"/>
      <c r="BA790" s="69"/>
      <c r="BB790" s="69"/>
      <c r="BC790" s="69"/>
      <c r="BD790" s="69"/>
      <c r="BE790" s="69"/>
      <c r="BF790" s="69"/>
      <c r="BG790" s="69"/>
      <c r="BH790" s="69"/>
      <c r="BI790" s="69"/>
      <c r="BJ790" s="69"/>
      <c r="BK790" s="69"/>
      <c r="BL790" s="69"/>
      <c r="BM790" s="69"/>
      <c r="BN790" s="69"/>
      <c r="BO790" s="69"/>
      <c r="BP790" s="69"/>
      <c r="BQ790" s="69"/>
      <c r="BR790" s="69"/>
      <c r="BS790" s="69"/>
      <c r="BT790" s="69"/>
      <c r="BU790" s="69"/>
      <c r="BV790" s="69"/>
      <c r="BW790" s="69"/>
      <c r="BX790" s="69"/>
      <c r="BY790" s="69"/>
      <c r="BZ790" s="69"/>
      <c r="CA790" s="69"/>
      <c r="CB790" s="69"/>
    </row>
    <row r="791" ht="15.75" customHeight="1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18"/>
      <c r="AM791" s="18"/>
      <c r="AN791" s="19"/>
      <c r="AO791" s="70"/>
      <c r="AP791" s="21"/>
      <c r="AQ791" s="69"/>
      <c r="AR791" s="69"/>
      <c r="AS791" s="69"/>
      <c r="AT791" s="18"/>
      <c r="AU791" s="18"/>
      <c r="AV791" s="69"/>
      <c r="AW791" s="69"/>
      <c r="AX791" s="69"/>
      <c r="AY791" s="24"/>
      <c r="AZ791" s="69"/>
      <c r="BA791" s="69"/>
      <c r="BB791" s="69"/>
      <c r="BC791" s="69"/>
      <c r="BD791" s="69"/>
      <c r="BE791" s="69"/>
      <c r="BF791" s="69"/>
      <c r="BG791" s="69"/>
      <c r="BH791" s="69"/>
      <c r="BI791" s="69"/>
      <c r="BJ791" s="69"/>
      <c r="BK791" s="69"/>
      <c r="BL791" s="69"/>
      <c r="BM791" s="69"/>
      <c r="BN791" s="69"/>
      <c r="BO791" s="69"/>
      <c r="BP791" s="69"/>
      <c r="BQ791" s="69"/>
      <c r="BR791" s="69"/>
      <c r="BS791" s="69"/>
      <c r="BT791" s="69"/>
      <c r="BU791" s="69"/>
      <c r="BV791" s="69"/>
      <c r="BW791" s="69"/>
      <c r="BX791" s="69"/>
      <c r="BY791" s="69"/>
      <c r="BZ791" s="69"/>
      <c r="CA791" s="69"/>
      <c r="CB791" s="69"/>
    </row>
    <row r="792" ht="15.75" customHeight="1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  <c r="AJ792" s="69"/>
      <c r="AK792" s="69"/>
      <c r="AL792" s="18"/>
      <c r="AM792" s="18"/>
      <c r="AN792" s="19"/>
      <c r="AO792" s="70"/>
      <c r="AP792" s="21"/>
      <c r="AQ792" s="69"/>
      <c r="AR792" s="69"/>
      <c r="AS792" s="69"/>
      <c r="AT792" s="18"/>
      <c r="AU792" s="18"/>
      <c r="AV792" s="69"/>
      <c r="AW792" s="69"/>
      <c r="AX792" s="69"/>
      <c r="AY792" s="24"/>
      <c r="AZ792" s="69"/>
      <c r="BA792" s="69"/>
      <c r="BB792" s="69"/>
      <c r="BC792" s="69"/>
      <c r="BD792" s="69"/>
      <c r="BE792" s="69"/>
      <c r="BF792" s="69"/>
      <c r="BG792" s="69"/>
      <c r="BH792" s="69"/>
      <c r="BI792" s="69"/>
      <c r="BJ792" s="69"/>
      <c r="BK792" s="69"/>
      <c r="BL792" s="69"/>
      <c r="BM792" s="69"/>
      <c r="BN792" s="69"/>
      <c r="BO792" s="69"/>
      <c r="BP792" s="69"/>
      <c r="BQ792" s="69"/>
      <c r="BR792" s="69"/>
      <c r="BS792" s="69"/>
      <c r="BT792" s="69"/>
      <c r="BU792" s="69"/>
      <c r="BV792" s="69"/>
      <c r="BW792" s="69"/>
      <c r="BX792" s="69"/>
      <c r="BY792" s="69"/>
      <c r="BZ792" s="69"/>
      <c r="CA792" s="69"/>
      <c r="CB792" s="69"/>
    </row>
    <row r="793" ht="15.75" customHeight="1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18"/>
      <c r="AM793" s="18"/>
      <c r="AN793" s="19"/>
      <c r="AO793" s="70"/>
      <c r="AP793" s="21"/>
      <c r="AQ793" s="69"/>
      <c r="AR793" s="69"/>
      <c r="AS793" s="69"/>
      <c r="AT793" s="18"/>
      <c r="AU793" s="18"/>
      <c r="AV793" s="69"/>
      <c r="AW793" s="69"/>
      <c r="AX793" s="69"/>
      <c r="AY793" s="24"/>
      <c r="AZ793" s="69"/>
      <c r="BA793" s="69"/>
      <c r="BB793" s="69"/>
      <c r="BC793" s="69"/>
      <c r="BD793" s="69"/>
      <c r="BE793" s="69"/>
      <c r="BF793" s="69"/>
      <c r="BG793" s="69"/>
      <c r="BH793" s="69"/>
      <c r="BI793" s="69"/>
      <c r="BJ793" s="69"/>
      <c r="BK793" s="69"/>
      <c r="BL793" s="69"/>
      <c r="BM793" s="69"/>
      <c r="BN793" s="69"/>
      <c r="BO793" s="69"/>
      <c r="BP793" s="69"/>
      <c r="BQ793" s="69"/>
      <c r="BR793" s="69"/>
      <c r="BS793" s="69"/>
      <c r="BT793" s="69"/>
      <c r="BU793" s="69"/>
      <c r="BV793" s="69"/>
      <c r="BW793" s="69"/>
      <c r="BX793" s="69"/>
      <c r="BY793" s="69"/>
      <c r="BZ793" s="69"/>
      <c r="CA793" s="69"/>
      <c r="CB793" s="69"/>
    </row>
    <row r="794" ht="15.75" customHeight="1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18"/>
      <c r="AM794" s="18"/>
      <c r="AN794" s="19"/>
      <c r="AO794" s="70"/>
      <c r="AP794" s="21"/>
      <c r="AQ794" s="69"/>
      <c r="AR794" s="69"/>
      <c r="AS794" s="69"/>
      <c r="AT794" s="18"/>
      <c r="AU794" s="18"/>
      <c r="AV794" s="69"/>
      <c r="AW794" s="69"/>
      <c r="AX794" s="69"/>
      <c r="AY794" s="24"/>
      <c r="AZ794" s="69"/>
      <c r="BA794" s="69"/>
      <c r="BB794" s="69"/>
      <c r="BC794" s="69"/>
      <c r="BD794" s="69"/>
      <c r="BE794" s="69"/>
      <c r="BF794" s="69"/>
      <c r="BG794" s="69"/>
      <c r="BH794" s="69"/>
      <c r="BI794" s="69"/>
      <c r="BJ794" s="69"/>
      <c r="BK794" s="69"/>
      <c r="BL794" s="69"/>
      <c r="BM794" s="69"/>
      <c r="BN794" s="69"/>
      <c r="BO794" s="69"/>
      <c r="BP794" s="69"/>
      <c r="BQ794" s="69"/>
      <c r="BR794" s="69"/>
      <c r="BS794" s="69"/>
      <c r="BT794" s="69"/>
      <c r="BU794" s="69"/>
      <c r="BV794" s="69"/>
      <c r="BW794" s="69"/>
      <c r="BX794" s="69"/>
      <c r="BY794" s="69"/>
      <c r="BZ794" s="69"/>
      <c r="CA794" s="69"/>
      <c r="CB794" s="69"/>
    </row>
    <row r="795" ht="15.75" customHeight="1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  <c r="AJ795" s="69"/>
      <c r="AK795" s="69"/>
      <c r="AL795" s="18"/>
      <c r="AM795" s="18"/>
      <c r="AN795" s="19"/>
      <c r="AO795" s="70"/>
      <c r="AP795" s="21"/>
      <c r="AQ795" s="69"/>
      <c r="AR795" s="69"/>
      <c r="AS795" s="69"/>
      <c r="AT795" s="18"/>
      <c r="AU795" s="18"/>
      <c r="AV795" s="69"/>
      <c r="AW795" s="69"/>
      <c r="AX795" s="69"/>
      <c r="AY795" s="24"/>
      <c r="AZ795" s="69"/>
      <c r="BA795" s="69"/>
      <c r="BB795" s="69"/>
      <c r="BC795" s="69"/>
      <c r="BD795" s="69"/>
      <c r="BE795" s="69"/>
      <c r="BF795" s="69"/>
      <c r="BG795" s="69"/>
      <c r="BH795" s="69"/>
      <c r="BI795" s="69"/>
      <c r="BJ795" s="69"/>
      <c r="BK795" s="69"/>
      <c r="BL795" s="69"/>
      <c r="BM795" s="69"/>
      <c r="BN795" s="69"/>
      <c r="BO795" s="69"/>
      <c r="BP795" s="69"/>
      <c r="BQ795" s="69"/>
      <c r="BR795" s="69"/>
      <c r="BS795" s="69"/>
      <c r="BT795" s="69"/>
      <c r="BU795" s="69"/>
      <c r="BV795" s="69"/>
      <c r="BW795" s="69"/>
      <c r="BX795" s="69"/>
      <c r="BY795" s="69"/>
      <c r="BZ795" s="69"/>
      <c r="CA795" s="69"/>
      <c r="CB795" s="69"/>
    </row>
    <row r="796" ht="15.75" customHeight="1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  <c r="AL796" s="18"/>
      <c r="AM796" s="18"/>
      <c r="AN796" s="19"/>
      <c r="AO796" s="70"/>
      <c r="AP796" s="21"/>
      <c r="AQ796" s="69"/>
      <c r="AR796" s="69"/>
      <c r="AS796" s="69"/>
      <c r="AT796" s="18"/>
      <c r="AU796" s="18"/>
      <c r="AV796" s="69"/>
      <c r="AW796" s="69"/>
      <c r="AX796" s="69"/>
      <c r="AY796" s="24"/>
      <c r="AZ796" s="69"/>
      <c r="BA796" s="69"/>
      <c r="BB796" s="69"/>
      <c r="BC796" s="69"/>
      <c r="BD796" s="69"/>
      <c r="BE796" s="69"/>
      <c r="BF796" s="69"/>
      <c r="BG796" s="69"/>
      <c r="BH796" s="69"/>
      <c r="BI796" s="69"/>
      <c r="BJ796" s="69"/>
      <c r="BK796" s="69"/>
      <c r="BL796" s="69"/>
      <c r="BM796" s="69"/>
      <c r="BN796" s="69"/>
      <c r="BO796" s="69"/>
      <c r="BP796" s="69"/>
      <c r="BQ796" s="69"/>
      <c r="BR796" s="69"/>
      <c r="BS796" s="69"/>
      <c r="BT796" s="69"/>
      <c r="BU796" s="69"/>
      <c r="BV796" s="69"/>
      <c r="BW796" s="69"/>
      <c r="BX796" s="69"/>
      <c r="BY796" s="69"/>
      <c r="BZ796" s="69"/>
      <c r="CA796" s="69"/>
      <c r="CB796" s="69"/>
    </row>
    <row r="797" ht="15.75" customHeight="1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  <c r="AJ797" s="69"/>
      <c r="AK797" s="69"/>
      <c r="AL797" s="18"/>
      <c r="AM797" s="18"/>
      <c r="AN797" s="19"/>
      <c r="AO797" s="70"/>
      <c r="AP797" s="21"/>
      <c r="AQ797" s="69"/>
      <c r="AR797" s="69"/>
      <c r="AS797" s="69"/>
      <c r="AT797" s="18"/>
      <c r="AU797" s="18"/>
      <c r="AV797" s="69"/>
      <c r="AW797" s="69"/>
      <c r="AX797" s="69"/>
      <c r="AY797" s="24"/>
      <c r="AZ797" s="69"/>
      <c r="BA797" s="69"/>
      <c r="BB797" s="69"/>
      <c r="BC797" s="69"/>
      <c r="BD797" s="69"/>
      <c r="BE797" s="69"/>
      <c r="BF797" s="69"/>
      <c r="BG797" s="69"/>
      <c r="BH797" s="69"/>
      <c r="BI797" s="69"/>
      <c r="BJ797" s="69"/>
      <c r="BK797" s="69"/>
      <c r="BL797" s="69"/>
      <c r="BM797" s="69"/>
      <c r="BN797" s="69"/>
      <c r="BO797" s="69"/>
      <c r="BP797" s="69"/>
      <c r="BQ797" s="69"/>
      <c r="BR797" s="69"/>
      <c r="BS797" s="69"/>
      <c r="BT797" s="69"/>
      <c r="BU797" s="69"/>
      <c r="BV797" s="69"/>
      <c r="BW797" s="69"/>
      <c r="BX797" s="69"/>
      <c r="BY797" s="69"/>
      <c r="BZ797" s="69"/>
      <c r="CA797" s="69"/>
      <c r="CB797" s="69"/>
    </row>
    <row r="798" ht="15.75" customHeight="1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  <c r="AJ798" s="69"/>
      <c r="AK798" s="69"/>
      <c r="AL798" s="18"/>
      <c r="AM798" s="18"/>
      <c r="AN798" s="19"/>
      <c r="AO798" s="70"/>
      <c r="AP798" s="21"/>
      <c r="AQ798" s="69"/>
      <c r="AR798" s="69"/>
      <c r="AS798" s="69"/>
      <c r="AT798" s="18"/>
      <c r="AU798" s="18"/>
      <c r="AV798" s="69"/>
      <c r="AW798" s="69"/>
      <c r="AX798" s="69"/>
      <c r="AY798" s="24"/>
      <c r="AZ798" s="69"/>
      <c r="BA798" s="69"/>
      <c r="BB798" s="69"/>
      <c r="BC798" s="69"/>
      <c r="BD798" s="69"/>
      <c r="BE798" s="69"/>
      <c r="BF798" s="69"/>
      <c r="BG798" s="69"/>
      <c r="BH798" s="69"/>
      <c r="BI798" s="69"/>
      <c r="BJ798" s="69"/>
      <c r="BK798" s="69"/>
      <c r="BL798" s="69"/>
      <c r="BM798" s="69"/>
      <c r="BN798" s="69"/>
      <c r="BO798" s="69"/>
      <c r="BP798" s="69"/>
      <c r="BQ798" s="69"/>
      <c r="BR798" s="69"/>
      <c r="BS798" s="69"/>
      <c r="BT798" s="69"/>
      <c r="BU798" s="69"/>
      <c r="BV798" s="69"/>
      <c r="BW798" s="69"/>
      <c r="BX798" s="69"/>
      <c r="BY798" s="69"/>
      <c r="BZ798" s="69"/>
      <c r="CA798" s="69"/>
      <c r="CB798" s="69"/>
    </row>
    <row r="799" ht="15.75" customHeight="1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  <c r="AL799" s="18"/>
      <c r="AM799" s="18"/>
      <c r="AN799" s="19"/>
      <c r="AO799" s="70"/>
      <c r="AP799" s="21"/>
      <c r="AQ799" s="69"/>
      <c r="AR799" s="69"/>
      <c r="AS799" s="69"/>
      <c r="AT799" s="18"/>
      <c r="AU799" s="18"/>
      <c r="AV799" s="69"/>
      <c r="AW799" s="69"/>
      <c r="AX799" s="69"/>
      <c r="AY799" s="24"/>
      <c r="AZ799" s="69"/>
      <c r="BA799" s="69"/>
      <c r="BB799" s="69"/>
      <c r="BC799" s="69"/>
      <c r="BD799" s="69"/>
      <c r="BE799" s="69"/>
      <c r="BF799" s="69"/>
      <c r="BG799" s="69"/>
      <c r="BH799" s="69"/>
      <c r="BI799" s="69"/>
      <c r="BJ799" s="69"/>
      <c r="BK799" s="69"/>
      <c r="BL799" s="69"/>
      <c r="BM799" s="69"/>
      <c r="BN799" s="69"/>
      <c r="BO799" s="69"/>
      <c r="BP799" s="69"/>
      <c r="BQ799" s="69"/>
      <c r="BR799" s="69"/>
      <c r="BS799" s="69"/>
      <c r="BT799" s="69"/>
      <c r="BU799" s="69"/>
      <c r="BV799" s="69"/>
      <c r="BW799" s="69"/>
      <c r="BX799" s="69"/>
      <c r="BY799" s="69"/>
      <c r="BZ799" s="69"/>
      <c r="CA799" s="69"/>
      <c r="CB799" s="69"/>
    </row>
    <row r="800" ht="15.75" customHeight="1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  <c r="AI800" s="69"/>
      <c r="AJ800" s="69"/>
      <c r="AK800" s="69"/>
      <c r="AL800" s="18"/>
      <c r="AM800" s="18"/>
      <c r="AN800" s="19"/>
      <c r="AO800" s="70"/>
      <c r="AP800" s="21"/>
      <c r="AQ800" s="69"/>
      <c r="AR800" s="69"/>
      <c r="AS800" s="69"/>
      <c r="AT800" s="18"/>
      <c r="AU800" s="18"/>
      <c r="AV800" s="69"/>
      <c r="AW800" s="69"/>
      <c r="AX800" s="69"/>
      <c r="AY800" s="24"/>
      <c r="AZ800" s="69"/>
      <c r="BA800" s="69"/>
      <c r="BB800" s="69"/>
      <c r="BC800" s="69"/>
      <c r="BD800" s="69"/>
      <c r="BE800" s="69"/>
      <c r="BF800" s="69"/>
      <c r="BG800" s="69"/>
      <c r="BH800" s="69"/>
      <c r="BI800" s="69"/>
      <c r="BJ800" s="69"/>
      <c r="BK800" s="69"/>
      <c r="BL800" s="69"/>
      <c r="BM800" s="69"/>
      <c r="BN800" s="69"/>
      <c r="BO800" s="69"/>
      <c r="BP800" s="69"/>
      <c r="BQ800" s="69"/>
      <c r="BR800" s="69"/>
      <c r="BS800" s="69"/>
      <c r="BT800" s="69"/>
      <c r="BU800" s="69"/>
      <c r="BV800" s="69"/>
      <c r="BW800" s="69"/>
      <c r="BX800" s="69"/>
      <c r="BY800" s="69"/>
      <c r="BZ800" s="69"/>
      <c r="CA800" s="69"/>
      <c r="CB800" s="69"/>
    </row>
    <row r="801" ht="15.75" customHeight="1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  <c r="AJ801" s="69"/>
      <c r="AK801" s="69"/>
      <c r="AL801" s="18"/>
      <c r="AM801" s="18"/>
      <c r="AN801" s="19"/>
      <c r="AO801" s="70"/>
      <c r="AP801" s="21"/>
      <c r="AQ801" s="69"/>
      <c r="AR801" s="69"/>
      <c r="AS801" s="69"/>
      <c r="AT801" s="18"/>
      <c r="AU801" s="18"/>
      <c r="AV801" s="69"/>
      <c r="AW801" s="69"/>
      <c r="AX801" s="69"/>
      <c r="AY801" s="24"/>
      <c r="AZ801" s="69"/>
      <c r="BA801" s="69"/>
      <c r="BB801" s="69"/>
      <c r="BC801" s="69"/>
      <c r="BD801" s="69"/>
      <c r="BE801" s="69"/>
      <c r="BF801" s="69"/>
      <c r="BG801" s="69"/>
      <c r="BH801" s="69"/>
      <c r="BI801" s="69"/>
      <c r="BJ801" s="69"/>
      <c r="BK801" s="69"/>
      <c r="BL801" s="69"/>
      <c r="BM801" s="69"/>
      <c r="BN801" s="69"/>
      <c r="BO801" s="69"/>
      <c r="BP801" s="69"/>
      <c r="BQ801" s="69"/>
      <c r="BR801" s="69"/>
      <c r="BS801" s="69"/>
      <c r="BT801" s="69"/>
      <c r="BU801" s="69"/>
      <c r="BV801" s="69"/>
      <c r="BW801" s="69"/>
      <c r="BX801" s="69"/>
      <c r="BY801" s="69"/>
      <c r="BZ801" s="69"/>
      <c r="CA801" s="69"/>
      <c r="CB801" s="69"/>
    </row>
    <row r="802" ht="15.75" customHeight="1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18"/>
      <c r="AM802" s="18"/>
      <c r="AN802" s="19"/>
      <c r="AO802" s="70"/>
      <c r="AP802" s="21"/>
      <c r="AQ802" s="69"/>
      <c r="AR802" s="69"/>
      <c r="AS802" s="69"/>
      <c r="AT802" s="18"/>
      <c r="AU802" s="18"/>
      <c r="AV802" s="69"/>
      <c r="AW802" s="69"/>
      <c r="AX802" s="69"/>
      <c r="AY802" s="24"/>
      <c r="AZ802" s="69"/>
      <c r="BA802" s="69"/>
      <c r="BB802" s="69"/>
      <c r="BC802" s="69"/>
      <c r="BD802" s="69"/>
      <c r="BE802" s="69"/>
      <c r="BF802" s="69"/>
      <c r="BG802" s="69"/>
      <c r="BH802" s="69"/>
      <c r="BI802" s="69"/>
      <c r="BJ802" s="69"/>
      <c r="BK802" s="69"/>
      <c r="BL802" s="69"/>
      <c r="BM802" s="69"/>
      <c r="BN802" s="69"/>
      <c r="BO802" s="69"/>
      <c r="BP802" s="69"/>
      <c r="BQ802" s="69"/>
      <c r="BR802" s="69"/>
      <c r="BS802" s="69"/>
      <c r="BT802" s="69"/>
      <c r="BU802" s="69"/>
      <c r="BV802" s="69"/>
      <c r="BW802" s="69"/>
      <c r="BX802" s="69"/>
      <c r="BY802" s="69"/>
      <c r="BZ802" s="69"/>
      <c r="CA802" s="69"/>
      <c r="CB802" s="69"/>
    </row>
    <row r="803" ht="15.75" customHeight="1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  <c r="AJ803" s="69"/>
      <c r="AK803" s="69"/>
      <c r="AL803" s="18"/>
      <c r="AM803" s="18"/>
      <c r="AN803" s="19"/>
      <c r="AO803" s="70"/>
      <c r="AP803" s="21"/>
      <c r="AQ803" s="69"/>
      <c r="AR803" s="69"/>
      <c r="AS803" s="69"/>
      <c r="AT803" s="18"/>
      <c r="AU803" s="18"/>
      <c r="AV803" s="69"/>
      <c r="AW803" s="69"/>
      <c r="AX803" s="69"/>
      <c r="AY803" s="24"/>
      <c r="AZ803" s="69"/>
      <c r="BA803" s="69"/>
      <c r="BB803" s="69"/>
      <c r="BC803" s="69"/>
      <c r="BD803" s="69"/>
      <c r="BE803" s="69"/>
      <c r="BF803" s="69"/>
      <c r="BG803" s="69"/>
      <c r="BH803" s="69"/>
      <c r="BI803" s="69"/>
      <c r="BJ803" s="69"/>
      <c r="BK803" s="69"/>
      <c r="BL803" s="69"/>
      <c r="BM803" s="69"/>
      <c r="BN803" s="69"/>
      <c r="BO803" s="69"/>
      <c r="BP803" s="69"/>
      <c r="BQ803" s="69"/>
      <c r="BR803" s="69"/>
      <c r="BS803" s="69"/>
      <c r="BT803" s="69"/>
      <c r="BU803" s="69"/>
      <c r="BV803" s="69"/>
      <c r="BW803" s="69"/>
      <c r="BX803" s="69"/>
      <c r="BY803" s="69"/>
      <c r="BZ803" s="69"/>
      <c r="CA803" s="69"/>
      <c r="CB803" s="69"/>
    </row>
    <row r="804" ht="15.75" customHeight="1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  <c r="AJ804" s="69"/>
      <c r="AK804" s="69"/>
      <c r="AL804" s="18"/>
      <c r="AM804" s="18"/>
      <c r="AN804" s="19"/>
      <c r="AO804" s="70"/>
      <c r="AP804" s="21"/>
      <c r="AQ804" s="69"/>
      <c r="AR804" s="69"/>
      <c r="AS804" s="69"/>
      <c r="AT804" s="18"/>
      <c r="AU804" s="18"/>
      <c r="AV804" s="69"/>
      <c r="AW804" s="69"/>
      <c r="AX804" s="69"/>
      <c r="AY804" s="24"/>
      <c r="AZ804" s="69"/>
      <c r="BA804" s="69"/>
      <c r="BB804" s="69"/>
      <c r="BC804" s="69"/>
      <c r="BD804" s="69"/>
      <c r="BE804" s="69"/>
      <c r="BF804" s="69"/>
      <c r="BG804" s="69"/>
      <c r="BH804" s="69"/>
      <c r="BI804" s="69"/>
      <c r="BJ804" s="69"/>
      <c r="BK804" s="69"/>
      <c r="BL804" s="69"/>
      <c r="BM804" s="69"/>
      <c r="BN804" s="69"/>
      <c r="BO804" s="69"/>
      <c r="BP804" s="69"/>
      <c r="BQ804" s="69"/>
      <c r="BR804" s="69"/>
      <c r="BS804" s="69"/>
      <c r="BT804" s="69"/>
      <c r="BU804" s="69"/>
      <c r="BV804" s="69"/>
      <c r="BW804" s="69"/>
      <c r="BX804" s="69"/>
      <c r="BY804" s="69"/>
      <c r="BZ804" s="69"/>
      <c r="CA804" s="69"/>
      <c r="CB804" s="69"/>
    </row>
    <row r="805" ht="15.75" customHeight="1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  <c r="AJ805" s="69"/>
      <c r="AK805" s="69"/>
      <c r="AL805" s="18"/>
      <c r="AM805" s="18"/>
      <c r="AN805" s="19"/>
      <c r="AO805" s="70"/>
      <c r="AP805" s="21"/>
      <c r="AQ805" s="69"/>
      <c r="AR805" s="69"/>
      <c r="AS805" s="69"/>
      <c r="AT805" s="18"/>
      <c r="AU805" s="18"/>
      <c r="AV805" s="69"/>
      <c r="AW805" s="69"/>
      <c r="AX805" s="69"/>
      <c r="AY805" s="24"/>
      <c r="AZ805" s="69"/>
      <c r="BA805" s="69"/>
      <c r="BB805" s="69"/>
      <c r="BC805" s="69"/>
      <c r="BD805" s="69"/>
      <c r="BE805" s="69"/>
      <c r="BF805" s="69"/>
      <c r="BG805" s="69"/>
      <c r="BH805" s="69"/>
      <c r="BI805" s="69"/>
      <c r="BJ805" s="69"/>
      <c r="BK805" s="69"/>
      <c r="BL805" s="69"/>
      <c r="BM805" s="69"/>
      <c r="BN805" s="69"/>
      <c r="BO805" s="69"/>
      <c r="BP805" s="69"/>
      <c r="BQ805" s="69"/>
      <c r="BR805" s="69"/>
      <c r="BS805" s="69"/>
      <c r="BT805" s="69"/>
      <c r="BU805" s="69"/>
      <c r="BV805" s="69"/>
      <c r="BW805" s="69"/>
      <c r="BX805" s="69"/>
      <c r="BY805" s="69"/>
      <c r="BZ805" s="69"/>
      <c r="CA805" s="69"/>
      <c r="CB805" s="69"/>
    </row>
    <row r="806" ht="15.75" customHeight="1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  <c r="AI806" s="69"/>
      <c r="AJ806" s="69"/>
      <c r="AK806" s="69"/>
      <c r="AL806" s="18"/>
      <c r="AM806" s="18"/>
      <c r="AN806" s="19"/>
      <c r="AO806" s="70"/>
      <c r="AP806" s="21"/>
      <c r="AQ806" s="69"/>
      <c r="AR806" s="69"/>
      <c r="AS806" s="69"/>
      <c r="AT806" s="18"/>
      <c r="AU806" s="18"/>
      <c r="AV806" s="69"/>
      <c r="AW806" s="69"/>
      <c r="AX806" s="69"/>
      <c r="AY806" s="24"/>
      <c r="AZ806" s="69"/>
      <c r="BA806" s="69"/>
      <c r="BB806" s="69"/>
      <c r="BC806" s="69"/>
      <c r="BD806" s="69"/>
      <c r="BE806" s="69"/>
      <c r="BF806" s="69"/>
      <c r="BG806" s="69"/>
      <c r="BH806" s="69"/>
      <c r="BI806" s="69"/>
      <c r="BJ806" s="69"/>
      <c r="BK806" s="69"/>
      <c r="BL806" s="69"/>
      <c r="BM806" s="69"/>
      <c r="BN806" s="69"/>
      <c r="BO806" s="69"/>
      <c r="BP806" s="69"/>
      <c r="BQ806" s="69"/>
      <c r="BR806" s="69"/>
      <c r="BS806" s="69"/>
      <c r="BT806" s="69"/>
      <c r="BU806" s="69"/>
      <c r="BV806" s="69"/>
      <c r="BW806" s="69"/>
      <c r="BX806" s="69"/>
      <c r="BY806" s="69"/>
      <c r="BZ806" s="69"/>
      <c r="CA806" s="69"/>
      <c r="CB806" s="69"/>
    </row>
    <row r="807" ht="15.75" customHeight="1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  <c r="AI807" s="69"/>
      <c r="AJ807" s="69"/>
      <c r="AK807" s="69"/>
      <c r="AL807" s="18"/>
      <c r="AM807" s="18"/>
      <c r="AN807" s="19"/>
      <c r="AO807" s="70"/>
      <c r="AP807" s="21"/>
      <c r="AQ807" s="69"/>
      <c r="AR807" s="69"/>
      <c r="AS807" s="69"/>
      <c r="AT807" s="18"/>
      <c r="AU807" s="18"/>
      <c r="AV807" s="69"/>
      <c r="AW807" s="69"/>
      <c r="AX807" s="69"/>
      <c r="AY807" s="24"/>
      <c r="AZ807" s="69"/>
      <c r="BA807" s="69"/>
      <c r="BB807" s="69"/>
      <c r="BC807" s="69"/>
      <c r="BD807" s="69"/>
      <c r="BE807" s="69"/>
      <c r="BF807" s="69"/>
      <c r="BG807" s="69"/>
      <c r="BH807" s="69"/>
      <c r="BI807" s="69"/>
      <c r="BJ807" s="69"/>
      <c r="BK807" s="69"/>
      <c r="BL807" s="69"/>
      <c r="BM807" s="69"/>
      <c r="BN807" s="69"/>
      <c r="BO807" s="69"/>
      <c r="BP807" s="69"/>
      <c r="BQ807" s="69"/>
      <c r="BR807" s="69"/>
      <c r="BS807" s="69"/>
      <c r="BT807" s="69"/>
      <c r="BU807" s="69"/>
      <c r="BV807" s="69"/>
      <c r="BW807" s="69"/>
      <c r="BX807" s="69"/>
      <c r="BY807" s="69"/>
      <c r="BZ807" s="69"/>
      <c r="CA807" s="69"/>
      <c r="CB807" s="69"/>
    </row>
    <row r="808" ht="15.75" customHeight="1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  <c r="AI808" s="69"/>
      <c r="AJ808" s="69"/>
      <c r="AK808" s="69"/>
      <c r="AL808" s="18"/>
      <c r="AM808" s="18"/>
      <c r="AN808" s="19"/>
      <c r="AO808" s="70"/>
      <c r="AP808" s="21"/>
      <c r="AQ808" s="69"/>
      <c r="AR808" s="69"/>
      <c r="AS808" s="69"/>
      <c r="AT808" s="18"/>
      <c r="AU808" s="18"/>
      <c r="AV808" s="69"/>
      <c r="AW808" s="69"/>
      <c r="AX808" s="69"/>
      <c r="AY808" s="24"/>
      <c r="AZ808" s="69"/>
      <c r="BA808" s="69"/>
      <c r="BB808" s="69"/>
      <c r="BC808" s="69"/>
      <c r="BD808" s="69"/>
      <c r="BE808" s="69"/>
      <c r="BF808" s="69"/>
      <c r="BG808" s="69"/>
      <c r="BH808" s="69"/>
      <c r="BI808" s="69"/>
      <c r="BJ808" s="69"/>
      <c r="BK808" s="69"/>
      <c r="BL808" s="69"/>
      <c r="BM808" s="69"/>
      <c r="BN808" s="69"/>
      <c r="BO808" s="69"/>
      <c r="BP808" s="69"/>
      <c r="BQ808" s="69"/>
      <c r="BR808" s="69"/>
      <c r="BS808" s="69"/>
      <c r="BT808" s="69"/>
      <c r="BU808" s="69"/>
      <c r="BV808" s="69"/>
      <c r="BW808" s="69"/>
      <c r="BX808" s="69"/>
      <c r="BY808" s="69"/>
      <c r="BZ808" s="69"/>
      <c r="CA808" s="69"/>
      <c r="CB808" s="69"/>
    </row>
    <row r="809" ht="15.75" customHeight="1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  <c r="AJ809" s="69"/>
      <c r="AK809" s="69"/>
      <c r="AL809" s="18"/>
      <c r="AM809" s="18"/>
      <c r="AN809" s="19"/>
      <c r="AO809" s="70"/>
      <c r="AP809" s="21"/>
      <c r="AQ809" s="69"/>
      <c r="AR809" s="69"/>
      <c r="AS809" s="69"/>
      <c r="AT809" s="18"/>
      <c r="AU809" s="18"/>
      <c r="AV809" s="69"/>
      <c r="AW809" s="69"/>
      <c r="AX809" s="69"/>
      <c r="AY809" s="24"/>
      <c r="AZ809" s="69"/>
      <c r="BA809" s="69"/>
      <c r="BB809" s="69"/>
      <c r="BC809" s="69"/>
      <c r="BD809" s="69"/>
      <c r="BE809" s="69"/>
      <c r="BF809" s="69"/>
      <c r="BG809" s="69"/>
      <c r="BH809" s="69"/>
      <c r="BI809" s="69"/>
      <c r="BJ809" s="69"/>
      <c r="BK809" s="69"/>
      <c r="BL809" s="69"/>
      <c r="BM809" s="69"/>
      <c r="BN809" s="69"/>
      <c r="BO809" s="69"/>
      <c r="BP809" s="69"/>
      <c r="BQ809" s="69"/>
      <c r="BR809" s="69"/>
      <c r="BS809" s="69"/>
      <c r="BT809" s="69"/>
      <c r="BU809" s="69"/>
      <c r="BV809" s="69"/>
      <c r="BW809" s="69"/>
      <c r="BX809" s="69"/>
      <c r="BY809" s="69"/>
      <c r="BZ809" s="69"/>
      <c r="CA809" s="69"/>
      <c r="CB809" s="69"/>
    </row>
    <row r="810" ht="15.75" customHeight="1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  <c r="AL810" s="18"/>
      <c r="AM810" s="18"/>
      <c r="AN810" s="19"/>
      <c r="AO810" s="70"/>
      <c r="AP810" s="21"/>
      <c r="AQ810" s="69"/>
      <c r="AR810" s="69"/>
      <c r="AS810" s="69"/>
      <c r="AT810" s="18"/>
      <c r="AU810" s="18"/>
      <c r="AV810" s="69"/>
      <c r="AW810" s="69"/>
      <c r="AX810" s="69"/>
      <c r="AY810" s="24"/>
      <c r="AZ810" s="69"/>
      <c r="BA810" s="69"/>
      <c r="BB810" s="69"/>
      <c r="BC810" s="69"/>
      <c r="BD810" s="69"/>
      <c r="BE810" s="69"/>
      <c r="BF810" s="69"/>
      <c r="BG810" s="69"/>
      <c r="BH810" s="69"/>
      <c r="BI810" s="69"/>
      <c r="BJ810" s="69"/>
      <c r="BK810" s="69"/>
      <c r="BL810" s="69"/>
      <c r="BM810" s="69"/>
      <c r="BN810" s="69"/>
      <c r="BO810" s="69"/>
      <c r="BP810" s="69"/>
      <c r="BQ810" s="69"/>
      <c r="BR810" s="69"/>
      <c r="BS810" s="69"/>
      <c r="BT810" s="69"/>
      <c r="BU810" s="69"/>
      <c r="BV810" s="69"/>
      <c r="BW810" s="69"/>
      <c r="BX810" s="69"/>
      <c r="BY810" s="69"/>
      <c r="BZ810" s="69"/>
      <c r="CA810" s="69"/>
      <c r="CB810" s="69"/>
    </row>
    <row r="811" ht="15.75" customHeight="1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  <c r="AI811" s="69"/>
      <c r="AJ811" s="69"/>
      <c r="AK811" s="69"/>
      <c r="AL811" s="18"/>
      <c r="AM811" s="18"/>
      <c r="AN811" s="19"/>
      <c r="AO811" s="70"/>
      <c r="AP811" s="21"/>
      <c r="AQ811" s="69"/>
      <c r="AR811" s="69"/>
      <c r="AS811" s="69"/>
      <c r="AT811" s="18"/>
      <c r="AU811" s="18"/>
      <c r="AV811" s="69"/>
      <c r="AW811" s="69"/>
      <c r="AX811" s="69"/>
      <c r="AY811" s="24"/>
      <c r="AZ811" s="69"/>
      <c r="BA811" s="69"/>
      <c r="BB811" s="69"/>
      <c r="BC811" s="69"/>
      <c r="BD811" s="69"/>
      <c r="BE811" s="69"/>
      <c r="BF811" s="69"/>
      <c r="BG811" s="69"/>
      <c r="BH811" s="69"/>
      <c r="BI811" s="69"/>
      <c r="BJ811" s="69"/>
      <c r="BK811" s="69"/>
      <c r="BL811" s="69"/>
      <c r="BM811" s="69"/>
      <c r="BN811" s="69"/>
      <c r="BO811" s="69"/>
      <c r="BP811" s="69"/>
      <c r="BQ811" s="69"/>
      <c r="BR811" s="69"/>
      <c r="BS811" s="69"/>
      <c r="BT811" s="69"/>
      <c r="BU811" s="69"/>
      <c r="BV811" s="69"/>
      <c r="BW811" s="69"/>
      <c r="BX811" s="69"/>
      <c r="BY811" s="69"/>
      <c r="BZ811" s="69"/>
      <c r="CA811" s="69"/>
      <c r="CB811" s="69"/>
    </row>
    <row r="812" ht="15.75" customHeight="1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  <c r="AJ812" s="69"/>
      <c r="AK812" s="69"/>
      <c r="AL812" s="18"/>
      <c r="AM812" s="18"/>
      <c r="AN812" s="19"/>
      <c r="AO812" s="70"/>
      <c r="AP812" s="21"/>
      <c r="AQ812" s="69"/>
      <c r="AR812" s="69"/>
      <c r="AS812" s="69"/>
      <c r="AT812" s="18"/>
      <c r="AU812" s="18"/>
      <c r="AV812" s="69"/>
      <c r="AW812" s="69"/>
      <c r="AX812" s="69"/>
      <c r="AY812" s="24"/>
      <c r="AZ812" s="69"/>
      <c r="BA812" s="69"/>
      <c r="BB812" s="69"/>
      <c r="BC812" s="69"/>
      <c r="BD812" s="69"/>
      <c r="BE812" s="69"/>
      <c r="BF812" s="69"/>
      <c r="BG812" s="69"/>
      <c r="BH812" s="69"/>
      <c r="BI812" s="69"/>
      <c r="BJ812" s="69"/>
      <c r="BK812" s="69"/>
      <c r="BL812" s="69"/>
      <c r="BM812" s="69"/>
      <c r="BN812" s="69"/>
      <c r="BO812" s="69"/>
      <c r="BP812" s="69"/>
      <c r="BQ812" s="69"/>
      <c r="BR812" s="69"/>
      <c r="BS812" s="69"/>
      <c r="BT812" s="69"/>
      <c r="BU812" s="69"/>
      <c r="BV812" s="69"/>
      <c r="BW812" s="69"/>
      <c r="BX812" s="69"/>
      <c r="BY812" s="69"/>
      <c r="BZ812" s="69"/>
      <c r="CA812" s="69"/>
      <c r="CB812" s="69"/>
    </row>
    <row r="813" ht="15.75" customHeight="1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  <c r="AL813" s="18"/>
      <c r="AM813" s="18"/>
      <c r="AN813" s="19"/>
      <c r="AO813" s="70"/>
      <c r="AP813" s="21"/>
      <c r="AQ813" s="69"/>
      <c r="AR813" s="69"/>
      <c r="AS813" s="69"/>
      <c r="AT813" s="18"/>
      <c r="AU813" s="18"/>
      <c r="AV813" s="69"/>
      <c r="AW813" s="69"/>
      <c r="AX813" s="69"/>
      <c r="AY813" s="24"/>
      <c r="AZ813" s="69"/>
      <c r="BA813" s="69"/>
      <c r="BB813" s="69"/>
      <c r="BC813" s="69"/>
      <c r="BD813" s="69"/>
      <c r="BE813" s="69"/>
      <c r="BF813" s="69"/>
      <c r="BG813" s="69"/>
      <c r="BH813" s="69"/>
      <c r="BI813" s="69"/>
      <c r="BJ813" s="69"/>
      <c r="BK813" s="69"/>
      <c r="BL813" s="69"/>
      <c r="BM813" s="69"/>
      <c r="BN813" s="69"/>
      <c r="BO813" s="69"/>
      <c r="BP813" s="69"/>
      <c r="BQ813" s="69"/>
      <c r="BR813" s="69"/>
      <c r="BS813" s="69"/>
      <c r="BT813" s="69"/>
      <c r="BU813" s="69"/>
      <c r="BV813" s="69"/>
      <c r="BW813" s="69"/>
      <c r="BX813" s="69"/>
      <c r="BY813" s="69"/>
      <c r="BZ813" s="69"/>
      <c r="CA813" s="69"/>
      <c r="CB813" s="69"/>
    </row>
    <row r="814" ht="15.75" customHeight="1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  <c r="AJ814" s="69"/>
      <c r="AK814" s="69"/>
      <c r="AL814" s="18"/>
      <c r="AM814" s="18"/>
      <c r="AN814" s="19"/>
      <c r="AO814" s="70"/>
      <c r="AP814" s="21"/>
      <c r="AQ814" s="69"/>
      <c r="AR814" s="69"/>
      <c r="AS814" s="69"/>
      <c r="AT814" s="18"/>
      <c r="AU814" s="18"/>
      <c r="AV814" s="69"/>
      <c r="AW814" s="69"/>
      <c r="AX814" s="69"/>
      <c r="AY814" s="24"/>
      <c r="AZ814" s="69"/>
      <c r="BA814" s="69"/>
      <c r="BB814" s="69"/>
      <c r="BC814" s="69"/>
      <c r="BD814" s="69"/>
      <c r="BE814" s="69"/>
      <c r="BF814" s="69"/>
      <c r="BG814" s="69"/>
      <c r="BH814" s="69"/>
      <c r="BI814" s="69"/>
      <c r="BJ814" s="69"/>
      <c r="BK814" s="69"/>
      <c r="BL814" s="69"/>
      <c r="BM814" s="69"/>
      <c r="BN814" s="69"/>
      <c r="BO814" s="69"/>
      <c r="BP814" s="69"/>
      <c r="BQ814" s="69"/>
      <c r="BR814" s="69"/>
      <c r="BS814" s="69"/>
      <c r="BT814" s="69"/>
      <c r="BU814" s="69"/>
      <c r="BV814" s="69"/>
      <c r="BW814" s="69"/>
      <c r="BX814" s="69"/>
      <c r="BY814" s="69"/>
      <c r="BZ814" s="69"/>
      <c r="CA814" s="69"/>
      <c r="CB814" s="69"/>
    </row>
    <row r="815" ht="15.75" customHeight="1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  <c r="AJ815" s="69"/>
      <c r="AK815" s="69"/>
      <c r="AL815" s="18"/>
      <c r="AM815" s="18"/>
      <c r="AN815" s="19"/>
      <c r="AO815" s="70"/>
      <c r="AP815" s="21"/>
      <c r="AQ815" s="69"/>
      <c r="AR815" s="69"/>
      <c r="AS815" s="69"/>
      <c r="AT815" s="18"/>
      <c r="AU815" s="18"/>
      <c r="AV815" s="69"/>
      <c r="AW815" s="69"/>
      <c r="AX815" s="69"/>
      <c r="AY815" s="24"/>
      <c r="AZ815" s="69"/>
      <c r="BA815" s="69"/>
      <c r="BB815" s="69"/>
      <c r="BC815" s="69"/>
      <c r="BD815" s="69"/>
      <c r="BE815" s="69"/>
      <c r="BF815" s="69"/>
      <c r="BG815" s="69"/>
      <c r="BH815" s="69"/>
      <c r="BI815" s="69"/>
      <c r="BJ815" s="69"/>
      <c r="BK815" s="69"/>
      <c r="BL815" s="69"/>
      <c r="BM815" s="69"/>
      <c r="BN815" s="69"/>
      <c r="BO815" s="69"/>
      <c r="BP815" s="69"/>
      <c r="BQ815" s="69"/>
      <c r="BR815" s="69"/>
      <c r="BS815" s="69"/>
      <c r="BT815" s="69"/>
      <c r="BU815" s="69"/>
      <c r="BV815" s="69"/>
      <c r="BW815" s="69"/>
      <c r="BX815" s="69"/>
      <c r="BY815" s="69"/>
      <c r="BZ815" s="69"/>
      <c r="CA815" s="69"/>
      <c r="CB815" s="69"/>
    </row>
    <row r="816" ht="15.75" customHeight="1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  <c r="AJ816" s="69"/>
      <c r="AK816" s="69"/>
      <c r="AL816" s="18"/>
      <c r="AM816" s="18"/>
      <c r="AN816" s="19"/>
      <c r="AO816" s="70"/>
      <c r="AP816" s="21"/>
      <c r="AQ816" s="69"/>
      <c r="AR816" s="69"/>
      <c r="AS816" s="69"/>
      <c r="AT816" s="18"/>
      <c r="AU816" s="18"/>
      <c r="AV816" s="69"/>
      <c r="AW816" s="69"/>
      <c r="AX816" s="69"/>
      <c r="AY816" s="24"/>
      <c r="AZ816" s="69"/>
      <c r="BA816" s="69"/>
      <c r="BB816" s="69"/>
      <c r="BC816" s="69"/>
      <c r="BD816" s="69"/>
      <c r="BE816" s="69"/>
      <c r="BF816" s="69"/>
      <c r="BG816" s="69"/>
      <c r="BH816" s="69"/>
      <c r="BI816" s="69"/>
      <c r="BJ816" s="69"/>
      <c r="BK816" s="69"/>
      <c r="BL816" s="69"/>
      <c r="BM816" s="69"/>
      <c r="BN816" s="69"/>
      <c r="BO816" s="69"/>
      <c r="BP816" s="69"/>
      <c r="BQ816" s="69"/>
      <c r="BR816" s="69"/>
      <c r="BS816" s="69"/>
      <c r="BT816" s="69"/>
      <c r="BU816" s="69"/>
      <c r="BV816" s="69"/>
      <c r="BW816" s="69"/>
      <c r="BX816" s="69"/>
      <c r="BY816" s="69"/>
      <c r="BZ816" s="69"/>
      <c r="CA816" s="69"/>
      <c r="CB816" s="69"/>
    </row>
    <row r="817" ht="15.75" customHeight="1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  <c r="AJ817" s="69"/>
      <c r="AK817" s="69"/>
      <c r="AL817" s="18"/>
      <c r="AM817" s="18"/>
      <c r="AN817" s="19"/>
      <c r="AO817" s="70"/>
      <c r="AP817" s="21"/>
      <c r="AQ817" s="69"/>
      <c r="AR817" s="69"/>
      <c r="AS817" s="69"/>
      <c r="AT817" s="18"/>
      <c r="AU817" s="18"/>
      <c r="AV817" s="69"/>
      <c r="AW817" s="69"/>
      <c r="AX817" s="69"/>
      <c r="AY817" s="24"/>
      <c r="AZ817" s="69"/>
      <c r="BA817" s="69"/>
      <c r="BB817" s="69"/>
      <c r="BC817" s="69"/>
      <c r="BD817" s="69"/>
      <c r="BE817" s="69"/>
      <c r="BF817" s="69"/>
      <c r="BG817" s="69"/>
      <c r="BH817" s="69"/>
      <c r="BI817" s="69"/>
      <c r="BJ817" s="69"/>
      <c r="BK817" s="69"/>
      <c r="BL817" s="69"/>
      <c r="BM817" s="69"/>
      <c r="BN817" s="69"/>
      <c r="BO817" s="69"/>
      <c r="BP817" s="69"/>
      <c r="BQ817" s="69"/>
      <c r="BR817" s="69"/>
      <c r="BS817" s="69"/>
      <c r="BT817" s="69"/>
      <c r="BU817" s="69"/>
      <c r="BV817" s="69"/>
      <c r="BW817" s="69"/>
      <c r="BX817" s="69"/>
      <c r="BY817" s="69"/>
      <c r="BZ817" s="69"/>
      <c r="CA817" s="69"/>
      <c r="CB817" s="69"/>
    </row>
    <row r="818" ht="15.75" customHeight="1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  <c r="AJ818" s="69"/>
      <c r="AK818" s="69"/>
      <c r="AL818" s="18"/>
      <c r="AM818" s="18"/>
      <c r="AN818" s="19"/>
      <c r="AO818" s="70"/>
      <c r="AP818" s="21"/>
      <c r="AQ818" s="69"/>
      <c r="AR818" s="69"/>
      <c r="AS818" s="69"/>
      <c r="AT818" s="18"/>
      <c r="AU818" s="18"/>
      <c r="AV818" s="69"/>
      <c r="AW818" s="69"/>
      <c r="AX818" s="69"/>
      <c r="AY818" s="24"/>
      <c r="AZ818" s="69"/>
      <c r="BA818" s="69"/>
      <c r="BB818" s="69"/>
      <c r="BC818" s="69"/>
      <c r="BD818" s="69"/>
      <c r="BE818" s="69"/>
      <c r="BF818" s="69"/>
      <c r="BG818" s="69"/>
      <c r="BH818" s="69"/>
      <c r="BI818" s="69"/>
      <c r="BJ818" s="69"/>
      <c r="BK818" s="69"/>
      <c r="BL818" s="69"/>
      <c r="BM818" s="69"/>
      <c r="BN818" s="69"/>
      <c r="BO818" s="69"/>
      <c r="BP818" s="69"/>
      <c r="BQ818" s="69"/>
      <c r="BR818" s="69"/>
      <c r="BS818" s="69"/>
      <c r="BT818" s="69"/>
      <c r="BU818" s="69"/>
      <c r="BV818" s="69"/>
      <c r="BW818" s="69"/>
      <c r="BX818" s="69"/>
      <c r="BY818" s="69"/>
      <c r="BZ818" s="69"/>
      <c r="CA818" s="69"/>
      <c r="CB818" s="69"/>
    </row>
    <row r="819" ht="15.75" customHeight="1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  <c r="AJ819" s="69"/>
      <c r="AK819" s="69"/>
      <c r="AL819" s="18"/>
      <c r="AM819" s="18"/>
      <c r="AN819" s="19"/>
      <c r="AO819" s="70"/>
      <c r="AP819" s="21"/>
      <c r="AQ819" s="69"/>
      <c r="AR819" s="69"/>
      <c r="AS819" s="69"/>
      <c r="AT819" s="18"/>
      <c r="AU819" s="18"/>
      <c r="AV819" s="69"/>
      <c r="AW819" s="69"/>
      <c r="AX819" s="69"/>
      <c r="AY819" s="24"/>
      <c r="AZ819" s="69"/>
      <c r="BA819" s="69"/>
      <c r="BB819" s="69"/>
      <c r="BC819" s="69"/>
      <c r="BD819" s="69"/>
      <c r="BE819" s="69"/>
      <c r="BF819" s="69"/>
      <c r="BG819" s="69"/>
      <c r="BH819" s="69"/>
      <c r="BI819" s="69"/>
      <c r="BJ819" s="69"/>
      <c r="BK819" s="69"/>
      <c r="BL819" s="69"/>
      <c r="BM819" s="69"/>
      <c r="BN819" s="69"/>
      <c r="BO819" s="69"/>
      <c r="BP819" s="69"/>
      <c r="BQ819" s="69"/>
      <c r="BR819" s="69"/>
      <c r="BS819" s="69"/>
      <c r="BT819" s="69"/>
      <c r="BU819" s="69"/>
      <c r="BV819" s="69"/>
      <c r="BW819" s="69"/>
      <c r="BX819" s="69"/>
      <c r="BY819" s="69"/>
      <c r="BZ819" s="69"/>
      <c r="CA819" s="69"/>
      <c r="CB819" s="69"/>
    </row>
    <row r="820" ht="15.75" customHeight="1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  <c r="AJ820" s="69"/>
      <c r="AK820" s="69"/>
      <c r="AL820" s="18"/>
      <c r="AM820" s="18"/>
      <c r="AN820" s="19"/>
      <c r="AO820" s="70"/>
      <c r="AP820" s="21"/>
      <c r="AQ820" s="69"/>
      <c r="AR820" s="69"/>
      <c r="AS820" s="69"/>
      <c r="AT820" s="18"/>
      <c r="AU820" s="18"/>
      <c r="AV820" s="69"/>
      <c r="AW820" s="69"/>
      <c r="AX820" s="69"/>
      <c r="AY820" s="24"/>
      <c r="AZ820" s="69"/>
      <c r="BA820" s="69"/>
      <c r="BB820" s="69"/>
      <c r="BC820" s="69"/>
      <c r="BD820" s="69"/>
      <c r="BE820" s="69"/>
      <c r="BF820" s="69"/>
      <c r="BG820" s="69"/>
      <c r="BH820" s="69"/>
      <c r="BI820" s="69"/>
      <c r="BJ820" s="69"/>
      <c r="BK820" s="69"/>
      <c r="BL820" s="69"/>
      <c r="BM820" s="69"/>
      <c r="BN820" s="69"/>
      <c r="BO820" s="69"/>
      <c r="BP820" s="69"/>
      <c r="BQ820" s="69"/>
      <c r="BR820" s="69"/>
      <c r="BS820" s="69"/>
      <c r="BT820" s="69"/>
      <c r="BU820" s="69"/>
      <c r="BV820" s="69"/>
      <c r="BW820" s="69"/>
      <c r="BX820" s="69"/>
      <c r="BY820" s="69"/>
      <c r="BZ820" s="69"/>
      <c r="CA820" s="69"/>
      <c r="CB820" s="69"/>
    </row>
    <row r="821" ht="15.75" customHeight="1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  <c r="AI821" s="69"/>
      <c r="AJ821" s="69"/>
      <c r="AK821" s="69"/>
      <c r="AL821" s="18"/>
      <c r="AM821" s="18"/>
      <c r="AN821" s="19"/>
      <c r="AO821" s="70"/>
      <c r="AP821" s="21"/>
      <c r="AQ821" s="69"/>
      <c r="AR821" s="69"/>
      <c r="AS821" s="69"/>
      <c r="AT821" s="18"/>
      <c r="AU821" s="18"/>
      <c r="AV821" s="69"/>
      <c r="AW821" s="69"/>
      <c r="AX821" s="69"/>
      <c r="AY821" s="24"/>
      <c r="AZ821" s="69"/>
      <c r="BA821" s="69"/>
      <c r="BB821" s="69"/>
      <c r="BC821" s="69"/>
      <c r="BD821" s="69"/>
      <c r="BE821" s="69"/>
      <c r="BF821" s="69"/>
      <c r="BG821" s="69"/>
      <c r="BH821" s="69"/>
      <c r="BI821" s="69"/>
      <c r="BJ821" s="69"/>
      <c r="BK821" s="69"/>
      <c r="BL821" s="69"/>
      <c r="BM821" s="69"/>
      <c r="BN821" s="69"/>
      <c r="BO821" s="69"/>
      <c r="BP821" s="69"/>
      <c r="BQ821" s="69"/>
      <c r="BR821" s="69"/>
      <c r="BS821" s="69"/>
      <c r="BT821" s="69"/>
      <c r="BU821" s="69"/>
      <c r="BV821" s="69"/>
      <c r="BW821" s="69"/>
      <c r="BX821" s="69"/>
      <c r="BY821" s="69"/>
      <c r="BZ821" s="69"/>
      <c r="CA821" s="69"/>
      <c r="CB821" s="69"/>
    </row>
    <row r="822" ht="15.75" customHeight="1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  <c r="AJ822" s="69"/>
      <c r="AK822" s="69"/>
      <c r="AL822" s="18"/>
      <c r="AM822" s="18"/>
      <c r="AN822" s="19"/>
      <c r="AO822" s="70"/>
      <c r="AP822" s="21"/>
      <c r="AQ822" s="69"/>
      <c r="AR822" s="69"/>
      <c r="AS822" s="69"/>
      <c r="AT822" s="18"/>
      <c r="AU822" s="18"/>
      <c r="AV822" s="69"/>
      <c r="AW822" s="69"/>
      <c r="AX822" s="69"/>
      <c r="AY822" s="24"/>
      <c r="AZ822" s="69"/>
      <c r="BA822" s="69"/>
      <c r="BB822" s="69"/>
      <c r="BC822" s="69"/>
      <c r="BD822" s="69"/>
      <c r="BE822" s="69"/>
      <c r="BF822" s="69"/>
      <c r="BG822" s="69"/>
      <c r="BH822" s="69"/>
      <c r="BI822" s="69"/>
      <c r="BJ822" s="69"/>
      <c r="BK822" s="69"/>
      <c r="BL822" s="69"/>
      <c r="BM822" s="69"/>
      <c r="BN822" s="69"/>
      <c r="BO822" s="69"/>
      <c r="BP822" s="69"/>
      <c r="BQ822" s="69"/>
      <c r="BR822" s="69"/>
      <c r="BS822" s="69"/>
      <c r="BT822" s="69"/>
      <c r="BU822" s="69"/>
      <c r="BV822" s="69"/>
      <c r="BW822" s="69"/>
      <c r="BX822" s="69"/>
      <c r="BY822" s="69"/>
      <c r="BZ822" s="69"/>
      <c r="CA822" s="69"/>
      <c r="CB822" s="69"/>
    </row>
    <row r="823" ht="15.75" customHeight="1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  <c r="AI823" s="69"/>
      <c r="AJ823" s="69"/>
      <c r="AK823" s="69"/>
      <c r="AL823" s="18"/>
      <c r="AM823" s="18"/>
      <c r="AN823" s="19"/>
      <c r="AO823" s="70"/>
      <c r="AP823" s="21"/>
      <c r="AQ823" s="69"/>
      <c r="AR823" s="69"/>
      <c r="AS823" s="69"/>
      <c r="AT823" s="18"/>
      <c r="AU823" s="18"/>
      <c r="AV823" s="69"/>
      <c r="AW823" s="69"/>
      <c r="AX823" s="69"/>
      <c r="AY823" s="24"/>
      <c r="AZ823" s="69"/>
      <c r="BA823" s="69"/>
      <c r="BB823" s="69"/>
      <c r="BC823" s="69"/>
      <c r="BD823" s="69"/>
      <c r="BE823" s="69"/>
      <c r="BF823" s="69"/>
      <c r="BG823" s="69"/>
      <c r="BH823" s="69"/>
      <c r="BI823" s="69"/>
      <c r="BJ823" s="69"/>
      <c r="BK823" s="69"/>
      <c r="BL823" s="69"/>
      <c r="BM823" s="69"/>
      <c r="BN823" s="69"/>
      <c r="BO823" s="69"/>
      <c r="BP823" s="69"/>
      <c r="BQ823" s="69"/>
      <c r="BR823" s="69"/>
      <c r="BS823" s="69"/>
      <c r="BT823" s="69"/>
      <c r="BU823" s="69"/>
      <c r="BV823" s="69"/>
      <c r="BW823" s="69"/>
      <c r="BX823" s="69"/>
      <c r="BY823" s="69"/>
      <c r="BZ823" s="69"/>
      <c r="CA823" s="69"/>
      <c r="CB823" s="69"/>
    </row>
    <row r="824" ht="15.75" customHeight="1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  <c r="AJ824" s="69"/>
      <c r="AK824" s="69"/>
      <c r="AL824" s="18"/>
      <c r="AM824" s="18"/>
      <c r="AN824" s="19"/>
      <c r="AO824" s="70"/>
      <c r="AP824" s="21"/>
      <c r="AQ824" s="69"/>
      <c r="AR824" s="69"/>
      <c r="AS824" s="69"/>
      <c r="AT824" s="18"/>
      <c r="AU824" s="18"/>
      <c r="AV824" s="69"/>
      <c r="AW824" s="69"/>
      <c r="AX824" s="69"/>
      <c r="AY824" s="24"/>
      <c r="AZ824" s="69"/>
      <c r="BA824" s="69"/>
      <c r="BB824" s="69"/>
      <c r="BC824" s="69"/>
      <c r="BD824" s="69"/>
      <c r="BE824" s="69"/>
      <c r="BF824" s="69"/>
      <c r="BG824" s="69"/>
      <c r="BH824" s="69"/>
      <c r="BI824" s="69"/>
      <c r="BJ824" s="69"/>
      <c r="BK824" s="69"/>
      <c r="BL824" s="69"/>
      <c r="BM824" s="69"/>
      <c r="BN824" s="69"/>
      <c r="BO824" s="69"/>
      <c r="BP824" s="69"/>
      <c r="BQ824" s="69"/>
      <c r="BR824" s="69"/>
      <c r="BS824" s="69"/>
      <c r="BT824" s="69"/>
      <c r="BU824" s="69"/>
      <c r="BV824" s="69"/>
      <c r="BW824" s="69"/>
      <c r="BX824" s="69"/>
      <c r="BY824" s="69"/>
      <c r="BZ824" s="69"/>
      <c r="CA824" s="69"/>
      <c r="CB824" s="69"/>
    </row>
    <row r="825" ht="15.75" customHeight="1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  <c r="AJ825" s="69"/>
      <c r="AK825" s="69"/>
      <c r="AL825" s="18"/>
      <c r="AM825" s="18"/>
      <c r="AN825" s="19"/>
      <c r="AO825" s="70"/>
      <c r="AP825" s="21"/>
      <c r="AQ825" s="69"/>
      <c r="AR825" s="69"/>
      <c r="AS825" s="69"/>
      <c r="AT825" s="18"/>
      <c r="AU825" s="18"/>
      <c r="AV825" s="69"/>
      <c r="AW825" s="69"/>
      <c r="AX825" s="69"/>
      <c r="AY825" s="24"/>
      <c r="AZ825" s="69"/>
      <c r="BA825" s="69"/>
      <c r="BB825" s="69"/>
      <c r="BC825" s="69"/>
      <c r="BD825" s="69"/>
      <c r="BE825" s="69"/>
      <c r="BF825" s="69"/>
      <c r="BG825" s="69"/>
      <c r="BH825" s="69"/>
      <c r="BI825" s="69"/>
      <c r="BJ825" s="69"/>
      <c r="BK825" s="69"/>
      <c r="BL825" s="69"/>
      <c r="BM825" s="69"/>
      <c r="BN825" s="69"/>
      <c r="BO825" s="69"/>
      <c r="BP825" s="69"/>
      <c r="BQ825" s="69"/>
      <c r="BR825" s="69"/>
      <c r="BS825" s="69"/>
      <c r="BT825" s="69"/>
      <c r="BU825" s="69"/>
      <c r="BV825" s="69"/>
      <c r="BW825" s="69"/>
      <c r="BX825" s="69"/>
      <c r="BY825" s="69"/>
      <c r="BZ825" s="69"/>
      <c r="CA825" s="69"/>
      <c r="CB825" s="69"/>
    </row>
    <row r="826" ht="15.75" customHeight="1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  <c r="AJ826" s="69"/>
      <c r="AK826" s="69"/>
      <c r="AL826" s="18"/>
      <c r="AM826" s="18"/>
      <c r="AN826" s="19"/>
      <c r="AO826" s="70"/>
      <c r="AP826" s="21"/>
      <c r="AQ826" s="69"/>
      <c r="AR826" s="69"/>
      <c r="AS826" s="69"/>
      <c r="AT826" s="18"/>
      <c r="AU826" s="18"/>
      <c r="AV826" s="69"/>
      <c r="AW826" s="69"/>
      <c r="AX826" s="69"/>
      <c r="AY826" s="24"/>
      <c r="AZ826" s="69"/>
      <c r="BA826" s="69"/>
      <c r="BB826" s="69"/>
      <c r="BC826" s="69"/>
      <c r="BD826" s="69"/>
      <c r="BE826" s="69"/>
      <c r="BF826" s="69"/>
      <c r="BG826" s="69"/>
      <c r="BH826" s="69"/>
      <c r="BI826" s="69"/>
      <c r="BJ826" s="69"/>
      <c r="BK826" s="69"/>
      <c r="BL826" s="69"/>
      <c r="BM826" s="69"/>
      <c r="BN826" s="69"/>
      <c r="BO826" s="69"/>
      <c r="BP826" s="69"/>
      <c r="BQ826" s="69"/>
      <c r="BR826" s="69"/>
      <c r="BS826" s="69"/>
      <c r="BT826" s="69"/>
      <c r="BU826" s="69"/>
      <c r="BV826" s="69"/>
      <c r="BW826" s="69"/>
      <c r="BX826" s="69"/>
      <c r="BY826" s="69"/>
      <c r="BZ826" s="69"/>
      <c r="CA826" s="69"/>
      <c r="CB826" s="69"/>
    </row>
    <row r="827" ht="15.75" customHeight="1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  <c r="AL827" s="18"/>
      <c r="AM827" s="18"/>
      <c r="AN827" s="19"/>
      <c r="AO827" s="70"/>
      <c r="AP827" s="21"/>
      <c r="AQ827" s="69"/>
      <c r="AR827" s="69"/>
      <c r="AS827" s="69"/>
      <c r="AT827" s="18"/>
      <c r="AU827" s="18"/>
      <c r="AV827" s="69"/>
      <c r="AW827" s="69"/>
      <c r="AX827" s="69"/>
      <c r="AY827" s="24"/>
      <c r="AZ827" s="69"/>
      <c r="BA827" s="69"/>
      <c r="BB827" s="69"/>
      <c r="BC827" s="69"/>
      <c r="BD827" s="69"/>
      <c r="BE827" s="69"/>
      <c r="BF827" s="69"/>
      <c r="BG827" s="69"/>
      <c r="BH827" s="69"/>
      <c r="BI827" s="69"/>
      <c r="BJ827" s="69"/>
      <c r="BK827" s="69"/>
      <c r="BL827" s="69"/>
      <c r="BM827" s="69"/>
      <c r="BN827" s="69"/>
      <c r="BO827" s="69"/>
      <c r="BP827" s="69"/>
      <c r="BQ827" s="69"/>
      <c r="BR827" s="69"/>
      <c r="BS827" s="69"/>
      <c r="BT827" s="69"/>
      <c r="BU827" s="69"/>
      <c r="BV827" s="69"/>
      <c r="BW827" s="69"/>
      <c r="BX827" s="69"/>
      <c r="BY827" s="69"/>
      <c r="BZ827" s="69"/>
      <c r="CA827" s="69"/>
      <c r="CB827" s="69"/>
    </row>
    <row r="828" ht="15.75" customHeight="1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  <c r="AJ828" s="69"/>
      <c r="AK828" s="69"/>
      <c r="AL828" s="18"/>
      <c r="AM828" s="18"/>
      <c r="AN828" s="19"/>
      <c r="AO828" s="70"/>
      <c r="AP828" s="21"/>
      <c r="AQ828" s="69"/>
      <c r="AR828" s="69"/>
      <c r="AS828" s="69"/>
      <c r="AT828" s="18"/>
      <c r="AU828" s="18"/>
      <c r="AV828" s="69"/>
      <c r="AW828" s="69"/>
      <c r="AX828" s="69"/>
      <c r="AY828" s="24"/>
      <c r="AZ828" s="69"/>
      <c r="BA828" s="69"/>
      <c r="BB828" s="69"/>
      <c r="BC828" s="69"/>
      <c r="BD828" s="69"/>
      <c r="BE828" s="69"/>
      <c r="BF828" s="69"/>
      <c r="BG828" s="69"/>
      <c r="BH828" s="69"/>
      <c r="BI828" s="69"/>
      <c r="BJ828" s="69"/>
      <c r="BK828" s="69"/>
      <c r="BL828" s="69"/>
      <c r="BM828" s="69"/>
      <c r="BN828" s="69"/>
      <c r="BO828" s="69"/>
      <c r="BP828" s="69"/>
      <c r="BQ828" s="69"/>
      <c r="BR828" s="69"/>
      <c r="BS828" s="69"/>
      <c r="BT828" s="69"/>
      <c r="BU828" s="69"/>
      <c r="BV828" s="69"/>
      <c r="BW828" s="69"/>
      <c r="BX828" s="69"/>
      <c r="BY828" s="69"/>
      <c r="BZ828" s="69"/>
      <c r="CA828" s="69"/>
      <c r="CB828" s="69"/>
    </row>
    <row r="829" ht="15.75" customHeight="1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  <c r="AJ829" s="69"/>
      <c r="AK829" s="69"/>
      <c r="AL829" s="18"/>
      <c r="AM829" s="18"/>
      <c r="AN829" s="19"/>
      <c r="AO829" s="70"/>
      <c r="AP829" s="21"/>
      <c r="AQ829" s="69"/>
      <c r="AR829" s="69"/>
      <c r="AS829" s="69"/>
      <c r="AT829" s="18"/>
      <c r="AU829" s="18"/>
      <c r="AV829" s="69"/>
      <c r="AW829" s="69"/>
      <c r="AX829" s="69"/>
      <c r="AY829" s="24"/>
      <c r="AZ829" s="69"/>
      <c r="BA829" s="69"/>
      <c r="BB829" s="69"/>
      <c r="BC829" s="69"/>
      <c r="BD829" s="69"/>
      <c r="BE829" s="69"/>
      <c r="BF829" s="69"/>
      <c r="BG829" s="69"/>
      <c r="BH829" s="69"/>
      <c r="BI829" s="69"/>
      <c r="BJ829" s="69"/>
      <c r="BK829" s="69"/>
      <c r="BL829" s="69"/>
      <c r="BM829" s="69"/>
      <c r="BN829" s="69"/>
      <c r="BO829" s="69"/>
      <c r="BP829" s="69"/>
      <c r="BQ829" s="69"/>
      <c r="BR829" s="69"/>
      <c r="BS829" s="69"/>
      <c r="BT829" s="69"/>
      <c r="BU829" s="69"/>
      <c r="BV829" s="69"/>
      <c r="BW829" s="69"/>
      <c r="BX829" s="69"/>
      <c r="BY829" s="69"/>
      <c r="BZ829" s="69"/>
      <c r="CA829" s="69"/>
      <c r="CB829" s="69"/>
    </row>
    <row r="830" ht="15.75" customHeight="1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  <c r="AJ830" s="69"/>
      <c r="AK830" s="69"/>
      <c r="AL830" s="18"/>
      <c r="AM830" s="18"/>
      <c r="AN830" s="19"/>
      <c r="AO830" s="70"/>
      <c r="AP830" s="21"/>
      <c r="AQ830" s="69"/>
      <c r="AR830" s="69"/>
      <c r="AS830" s="69"/>
      <c r="AT830" s="18"/>
      <c r="AU830" s="18"/>
      <c r="AV830" s="69"/>
      <c r="AW830" s="69"/>
      <c r="AX830" s="69"/>
      <c r="AY830" s="24"/>
      <c r="AZ830" s="69"/>
      <c r="BA830" s="69"/>
      <c r="BB830" s="69"/>
      <c r="BC830" s="69"/>
      <c r="BD830" s="69"/>
      <c r="BE830" s="69"/>
      <c r="BF830" s="69"/>
      <c r="BG830" s="69"/>
      <c r="BH830" s="69"/>
      <c r="BI830" s="69"/>
      <c r="BJ830" s="69"/>
      <c r="BK830" s="69"/>
      <c r="BL830" s="69"/>
      <c r="BM830" s="69"/>
      <c r="BN830" s="69"/>
      <c r="BO830" s="69"/>
      <c r="BP830" s="69"/>
      <c r="BQ830" s="69"/>
      <c r="BR830" s="69"/>
      <c r="BS830" s="69"/>
      <c r="BT830" s="69"/>
      <c r="BU830" s="69"/>
      <c r="BV830" s="69"/>
      <c r="BW830" s="69"/>
      <c r="BX830" s="69"/>
      <c r="BY830" s="69"/>
      <c r="BZ830" s="69"/>
      <c r="CA830" s="69"/>
      <c r="CB830" s="69"/>
    </row>
    <row r="831" ht="15.75" customHeight="1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  <c r="AJ831" s="69"/>
      <c r="AK831" s="69"/>
      <c r="AL831" s="18"/>
      <c r="AM831" s="18"/>
      <c r="AN831" s="19"/>
      <c r="AO831" s="70"/>
      <c r="AP831" s="21"/>
      <c r="AQ831" s="69"/>
      <c r="AR831" s="69"/>
      <c r="AS831" s="69"/>
      <c r="AT831" s="18"/>
      <c r="AU831" s="18"/>
      <c r="AV831" s="69"/>
      <c r="AW831" s="69"/>
      <c r="AX831" s="69"/>
      <c r="AY831" s="24"/>
      <c r="AZ831" s="69"/>
      <c r="BA831" s="69"/>
      <c r="BB831" s="69"/>
      <c r="BC831" s="69"/>
      <c r="BD831" s="69"/>
      <c r="BE831" s="69"/>
      <c r="BF831" s="69"/>
      <c r="BG831" s="69"/>
      <c r="BH831" s="69"/>
      <c r="BI831" s="69"/>
      <c r="BJ831" s="69"/>
      <c r="BK831" s="69"/>
      <c r="BL831" s="69"/>
      <c r="BM831" s="69"/>
      <c r="BN831" s="69"/>
      <c r="BO831" s="69"/>
      <c r="BP831" s="69"/>
      <c r="BQ831" s="69"/>
      <c r="BR831" s="69"/>
      <c r="BS831" s="69"/>
      <c r="BT831" s="69"/>
      <c r="BU831" s="69"/>
      <c r="BV831" s="69"/>
      <c r="BW831" s="69"/>
      <c r="BX831" s="69"/>
      <c r="BY831" s="69"/>
      <c r="BZ831" s="69"/>
      <c r="CA831" s="69"/>
      <c r="CB831" s="69"/>
    </row>
    <row r="832" ht="15.75" customHeight="1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/>
      <c r="AK832" s="69"/>
      <c r="AL832" s="18"/>
      <c r="AM832" s="18"/>
      <c r="AN832" s="19"/>
      <c r="AO832" s="70"/>
      <c r="AP832" s="21"/>
      <c r="AQ832" s="69"/>
      <c r="AR832" s="69"/>
      <c r="AS832" s="69"/>
      <c r="AT832" s="18"/>
      <c r="AU832" s="18"/>
      <c r="AV832" s="69"/>
      <c r="AW832" s="69"/>
      <c r="AX832" s="69"/>
      <c r="AY832" s="24"/>
      <c r="AZ832" s="69"/>
      <c r="BA832" s="69"/>
      <c r="BB832" s="69"/>
      <c r="BC832" s="69"/>
      <c r="BD832" s="69"/>
      <c r="BE832" s="69"/>
      <c r="BF832" s="69"/>
      <c r="BG832" s="69"/>
      <c r="BH832" s="69"/>
      <c r="BI832" s="69"/>
      <c r="BJ832" s="69"/>
      <c r="BK832" s="69"/>
      <c r="BL832" s="69"/>
      <c r="BM832" s="69"/>
      <c r="BN832" s="69"/>
      <c r="BO832" s="69"/>
      <c r="BP832" s="69"/>
      <c r="BQ832" s="69"/>
      <c r="BR832" s="69"/>
      <c r="BS832" s="69"/>
      <c r="BT832" s="69"/>
      <c r="BU832" s="69"/>
      <c r="BV832" s="69"/>
      <c r="BW832" s="69"/>
      <c r="BX832" s="69"/>
      <c r="BY832" s="69"/>
      <c r="BZ832" s="69"/>
      <c r="CA832" s="69"/>
      <c r="CB832" s="69"/>
    </row>
    <row r="833" ht="15.75" customHeight="1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  <c r="AJ833" s="69"/>
      <c r="AK833" s="69"/>
      <c r="AL833" s="18"/>
      <c r="AM833" s="18"/>
      <c r="AN833" s="19"/>
      <c r="AO833" s="70"/>
      <c r="AP833" s="21"/>
      <c r="AQ833" s="69"/>
      <c r="AR833" s="69"/>
      <c r="AS833" s="69"/>
      <c r="AT833" s="18"/>
      <c r="AU833" s="18"/>
      <c r="AV833" s="69"/>
      <c r="AW833" s="69"/>
      <c r="AX833" s="69"/>
      <c r="AY833" s="24"/>
      <c r="AZ833" s="69"/>
      <c r="BA833" s="69"/>
      <c r="BB833" s="69"/>
      <c r="BC833" s="69"/>
      <c r="BD833" s="69"/>
      <c r="BE833" s="69"/>
      <c r="BF833" s="69"/>
      <c r="BG833" s="69"/>
      <c r="BH833" s="69"/>
      <c r="BI833" s="69"/>
      <c r="BJ833" s="69"/>
      <c r="BK833" s="69"/>
      <c r="BL833" s="69"/>
      <c r="BM833" s="69"/>
      <c r="BN833" s="69"/>
      <c r="BO833" s="69"/>
      <c r="BP833" s="69"/>
      <c r="BQ833" s="69"/>
      <c r="BR833" s="69"/>
      <c r="BS833" s="69"/>
      <c r="BT833" s="69"/>
      <c r="BU833" s="69"/>
      <c r="BV833" s="69"/>
      <c r="BW833" s="69"/>
      <c r="BX833" s="69"/>
      <c r="BY833" s="69"/>
      <c r="BZ833" s="69"/>
      <c r="CA833" s="69"/>
      <c r="CB833" s="69"/>
    </row>
    <row r="834" ht="15.75" customHeight="1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  <c r="AJ834" s="69"/>
      <c r="AK834" s="69"/>
      <c r="AL834" s="18"/>
      <c r="AM834" s="18"/>
      <c r="AN834" s="19"/>
      <c r="AO834" s="70"/>
      <c r="AP834" s="21"/>
      <c r="AQ834" s="69"/>
      <c r="AR834" s="69"/>
      <c r="AS834" s="69"/>
      <c r="AT834" s="18"/>
      <c r="AU834" s="18"/>
      <c r="AV834" s="69"/>
      <c r="AW834" s="69"/>
      <c r="AX834" s="69"/>
      <c r="AY834" s="24"/>
      <c r="AZ834" s="69"/>
      <c r="BA834" s="69"/>
      <c r="BB834" s="69"/>
      <c r="BC834" s="69"/>
      <c r="BD834" s="69"/>
      <c r="BE834" s="69"/>
      <c r="BF834" s="69"/>
      <c r="BG834" s="69"/>
      <c r="BH834" s="69"/>
      <c r="BI834" s="69"/>
      <c r="BJ834" s="69"/>
      <c r="BK834" s="69"/>
      <c r="BL834" s="69"/>
      <c r="BM834" s="69"/>
      <c r="BN834" s="69"/>
      <c r="BO834" s="69"/>
      <c r="BP834" s="69"/>
      <c r="BQ834" s="69"/>
      <c r="BR834" s="69"/>
      <c r="BS834" s="69"/>
      <c r="BT834" s="69"/>
      <c r="BU834" s="69"/>
      <c r="BV834" s="69"/>
      <c r="BW834" s="69"/>
      <c r="BX834" s="69"/>
      <c r="BY834" s="69"/>
      <c r="BZ834" s="69"/>
      <c r="CA834" s="69"/>
      <c r="CB834" s="69"/>
    </row>
    <row r="835" ht="15.75" customHeight="1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  <c r="AJ835" s="69"/>
      <c r="AK835" s="69"/>
      <c r="AL835" s="18"/>
      <c r="AM835" s="18"/>
      <c r="AN835" s="19"/>
      <c r="AO835" s="70"/>
      <c r="AP835" s="21"/>
      <c r="AQ835" s="69"/>
      <c r="AR835" s="69"/>
      <c r="AS835" s="69"/>
      <c r="AT835" s="18"/>
      <c r="AU835" s="18"/>
      <c r="AV835" s="69"/>
      <c r="AW835" s="69"/>
      <c r="AX835" s="69"/>
      <c r="AY835" s="24"/>
      <c r="AZ835" s="69"/>
      <c r="BA835" s="69"/>
      <c r="BB835" s="69"/>
      <c r="BC835" s="69"/>
      <c r="BD835" s="69"/>
      <c r="BE835" s="69"/>
      <c r="BF835" s="69"/>
      <c r="BG835" s="69"/>
      <c r="BH835" s="69"/>
      <c r="BI835" s="69"/>
      <c r="BJ835" s="69"/>
      <c r="BK835" s="69"/>
      <c r="BL835" s="69"/>
      <c r="BM835" s="69"/>
      <c r="BN835" s="69"/>
      <c r="BO835" s="69"/>
      <c r="BP835" s="69"/>
      <c r="BQ835" s="69"/>
      <c r="BR835" s="69"/>
      <c r="BS835" s="69"/>
      <c r="BT835" s="69"/>
      <c r="BU835" s="69"/>
      <c r="BV835" s="69"/>
      <c r="BW835" s="69"/>
      <c r="BX835" s="69"/>
      <c r="BY835" s="69"/>
      <c r="BZ835" s="69"/>
      <c r="CA835" s="69"/>
      <c r="CB835" s="69"/>
    </row>
    <row r="836" ht="15.75" customHeight="1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  <c r="AJ836" s="69"/>
      <c r="AK836" s="69"/>
      <c r="AL836" s="18"/>
      <c r="AM836" s="18"/>
      <c r="AN836" s="19"/>
      <c r="AO836" s="70"/>
      <c r="AP836" s="21"/>
      <c r="AQ836" s="69"/>
      <c r="AR836" s="69"/>
      <c r="AS836" s="69"/>
      <c r="AT836" s="18"/>
      <c r="AU836" s="18"/>
      <c r="AV836" s="69"/>
      <c r="AW836" s="69"/>
      <c r="AX836" s="69"/>
      <c r="AY836" s="24"/>
      <c r="AZ836" s="69"/>
      <c r="BA836" s="69"/>
      <c r="BB836" s="69"/>
      <c r="BC836" s="69"/>
      <c r="BD836" s="69"/>
      <c r="BE836" s="69"/>
      <c r="BF836" s="69"/>
      <c r="BG836" s="69"/>
      <c r="BH836" s="69"/>
      <c r="BI836" s="69"/>
      <c r="BJ836" s="69"/>
      <c r="BK836" s="69"/>
      <c r="BL836" s="69"/>
      <c r="BM836" s="69"/>
      <c r="BN836" s="69"/>
      <c r="BO836" s="69"/>
      <c r="BP836" s="69"/>
      <c r="BQ836" s="69"/>
      <c r="BR836" s="69"/>
      <c r="BS836" s="69"/>
      <c r="BT836" s="69"/>
      <c r="BU836" s="69"/>
      <c r="BV836" s="69"/>
      <c r="BW836" s="69"/>
      <c r="BX836" s="69"/>
      <c r="BY836" s="69"/>
      <c r="BZ836" s="69"/>
      <c r="CA836" s="69"/>
      <c r="CB836" s="69"/>
    </row>
    <row r="837" ht="15.75" customHeight="1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  <c r="AJ837" s="69"/>
      <c r="AK837" s="69"/>
      <c r="AL837" s="18"/>
      <c r="AM837" s="18"/>
      <c r="AN837" s="19"/>
      <c r="AO837" s="70"/>
      <c r="AP837" s="21"/>
      <c r="AQ837" s="69"/>
      <c r="AR837" s="69"/>
      <c r="AS837" s="69"/>
      <c r="AT837" s="18"/>
      <c r="AU837" s="18"/>
      <c r="AV837" s="69"/>
      <c r="AW837" s="69"/>
      <c r="AX837" s="69"/>
      <c r="AY837" s="24"/>
      <c r="AZ837" s="69"/>
      <c r="BA837" s="69"/>
      <c r="BB837" s="69"/>
      <c r="BC837" s="69"/>
      <c r="BD837" s="69"/>
      <c r="BE837" s="69"/>
      <c r="BF837" s="69"/>
      <c r="BG837" s="69"/>
      <c r="BH837" s="69"/>
      <c r="BI837" s="69"/>
      <c r="BJ837" s="69"/>
      <c r="BK837" s="69"/>
      <c r="BL837" s="69"/>
      <c r="BM837" s="69"/>
      <c r="BN837" s="69"/>
      <c r="BO837" s="69"/>
      <c r="BP837" s="69"/>
      <c r="BQ837" s="69"/>
      <c r="BR837" s="69"/>
      <c r="BS837" s="69"/>
      <c r="BT837" s="69"/>
      <c r="BU837" s="69"/>
      <c r="BV837" s="69"/>
      <c r="BW837" s="69"/>
      <c r="BX837" s="69"/>
      <c r="BY837" s="69"/>
      <c r="BZ837" s="69"/>
      <c r="CA837" s="69"/>
      <c r="CB837" s="69"/>
    </row>
    <row r="838" ht="15.75" customHeight="1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  <c r="AI838" s="69"/>
      <c r="AJ838" s="69"/>
      <c r="AK838" s="69"/>
      <c r="AL838" s="18"/>
      <c r="AM838" s="18"/>
      <c r="AN838" s="19"/>
      <c r="AO838" s="70"/>
      <c r="AP838" s="21"/>
      <c r="AQ838" s="69"/>
      <c r="AR838" s="69"/>
      <c r="AS838" s="69"/>
      <c r="AT838" s="18"/>
      <c r="AU838" s="18"/>
      <c r="AV838" s="69"/>
      <c r="AW838" s="69"/>
      <c r="AX838" s="69"/>
      <c r="AY838" s="24"/>
      <c r="AZ838" s="69"/>
      <c r="BA838" s="69"/>
      <c r="BB838" s="69"/>
      <c r="BC838" s="69"/>
      <c r="BD838" s="69"/>
      <c r="BE838" s="69"/>
      <c r="BF838" s="69"/>
      <c r="BG838" s="69"/>
      <c r="BH838" s="69"/>
      <c r="BI838" s="69"/>
      <c r="BJ838" s="69"/>
      <c r="BK838" s="69"/>
      <c r="BL838" s="69"/>
      <c r="BM838" s="69"/>
      <c r="BN838" s="69"/>
      <c r="BO838" s="69"/>
      <c r="BP838" s="69"/>
      <c r="BQ838" s="69"/>
      <c r="BR838" s="69"/>
      <c r="BS838" s="69"/>
      <c r="BT838" s="69"/>
      <c r="BU838" s="69"/>
      <c r="BV838" s="69"/>
      <c r="BW838" s="69"/>
      <c r="BX838" s="69"/>
      <c r="BY838" s="69"/>
      <c r="BZ838" s="69"/>
      <c r="CA838" s="69"/>
      <c r="CB838" s="69"/>
    </row>
    <row r="839" ht="15.75" customHeight="1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  <c r="AI839" s="69"/>
      <c r="AJ839" s="69"/>
      <c r="AK839" s="69"/>
      <c r="AL839" s="18"/>
      <c r="AM839" s="18"/>
      <c r="AN839" s="19"/>
      <c r="AO839" s="70"/>
      <c r="AP839" s="21"/>
      <c r="AQ839" s="69"/>
      <c r="AR839" s="69"/>
      <c r="AS839" s="69"/>
      <c r="AT839" s="18"/>
      <c r="AU839" s="18"/>
      <c r="AV839" s="69"/>
      <c r="AW839" s="69"/>
      <c r="AX839" s="69"/>
      <c r="AY839" s="24"/>
      <c r="AZ839" s="69"/>
      <c r="BA839" s="69"/>
      <c r="BB839" s="69"/>
      <c r="BC839" s="69"/>
      <c r="BD839" s="69"/>
      <c r="BE839" s="69"/>
      <c r="BF839" s="69"/>
      <c r="BG839" s="69"/>
      <c r="BH839" s="69"/>
      <c r="BI839" s="69"/>
      <c r="BJ839" s="69"/>
      <c r="BK839" s="69"/>
      <c r="BL839" s="69"/>
      <c r="BM839" s="69"/>
      <c r="BN839" s="69"/>
      <c r="BO839" s="69"/>
      <c r="BP839" s="69"/>
      <c r="BQ839" s="69"/>
      <c r="BR839" s="69"/>
      <c r="BS839" s="69"/>
      <c r="BT839" s="69"/>
      <c r="BU839" s="69"/>
      <c r="BV839" s="69"/>
      <c r="BW839" s="69"/>
      <c r="BX839" s="69"/>
      <c r="BY839" s="69"/>
      <c r="BZ839" s="69"/>
      <c r="CA839" s="69"/>
      <c r="CB839" s="69"/>
    </row>
    <row r="840" ht="15.75" customHeight="1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  <c r="AJ840" s="69"/>
      <c r="AK840" s="69"/>
      <c r="AL840" s="18"/>
      <c r="AM840" s="18"/>
      <c r="AN840" s="19"/>
      <c r="AO840" s="70"/>
      <c r="AP840" s="21"/>
      <c r="AQ840" s="69"/>
      <c r="AR840" s="69"/>
      <c r="AS840" s="69"/>
      <c r="AT840" s="18"/>
      <c r="AU840" s="18"/>
      <c r="AV840" s="69"/>
      <c r="AW840" s="69"/>
      <c r="AX840" s="69"/>
      <c r="AY840" s="24"/>
      <c r="AZ840" s="69"/>
      <c r="BA840" s="69"/>
      <c r="BB840" s="69"/>
      <c r="BC840" s="69"/>
      <c r="BD840" s="69"/>
      <c r="BE840" s="69"/>
      <c r="BF840" s="69"/>
      <c r="BG840" s="69"/>
      <c r="BH840" s="69"/>
      <c r="BI840" s="69"/>
      <c r="BJ840" s="69"/>
      <c r="BK840" s="69"/>
      <c r="BL840" s="69"/>
      <c r="BM840" s="69"/>
      <c r="BN840" s="69"/>
      <c r="BO840" s="69"/>
      <c r="BP840" s="69"/>
      <c r="BQ840" s="69"/>
      <c r="BR840" s="69"/>
      <c r="BS840" s="69"/>
      <c r="BT840" s="69"/>
      <c r="BU840" s="69"/>
      <c r="BV840" s="69"/>
      <c r="BW840" s="69"/>
      <c r="BX840" s="69"/>
      <c r="BY840" s="69"/>
      <c r="BZ840" s="69"/>
      <c r="CA840" s="69"/>
      <c r="CB840" s="69"/>
    </row>
    <row r="841" ht="15.75" customHeight="1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  <c r="AJ841" s="69"/>
      <c r="AK841" s="69"/>
      <c r="AL841" s="18"/>
      <c r="AM841" s="18"/>
      <c r="AN841" s="19"/>
      <c r="AO841" s="70"/>
      <c r="AP841" s="21"/>
      <c r="AQ841" s="69"/>
      <c r="AR841" s="69"/>
      <c r="AS841" s="69"/>
      <c r="AT841" s="18"/>
      <c r="AU841" s="18"/>
      <c r="AV841" s="69"/>
      <c r="AW841" s="69"/>
      <c r="AX841" s="69"/>
      <c r="AY841" s="24"/>
      <c r="AZ841" s="69"/>
      <c r="BA841" s="69"/>
      <c r="BB841" s="69"/>
      <c r="BC841" s="69"/>
      <c r="BD841" s="69"/>
      <c r="BE841" s="69"/>
      <c r="BF841" s="69"/>
      <c r="BG841" s="69"/>
      <c r="BH841" s="69"/>
      <c r="BI841" s="69"/>
      <c r="BJ841" s="69"/>
      <c r="BK841" s="69"/>
      <c r="BL841" s="69"/>
      <c r="BM841" s="69"/>
      <c r="BN841" s="69"/>
      <c r="BO841" s="69"/>
      <c r="BP841" s="69"/>
      <c r="BQ841" s="69"/>
      <c r="BR841" s="69"/>
      <c r="BS841" s="69"/>
      <c r="BT841" s="69"/>
      <c r="BU841" s="69"/>
      <c r="BV841" s="69"/>
      <c r="BW841" s="69"/>
      <c r="BX841" s="69"/>
      <c r="BY841" s="69"/>
      <c r="BZ841" s="69"/>
      <c r="CA841" s="69"/>
      <c r="CB841" s="69"/>
    </row>
    <row r="842" ht="15.75" customHeight="1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  <c r="AJ842" s="69"/>
      <c r="AK842" s="69"/>
      <c r="AL842" s="18"/>
      <c r="AM842" s="18"/>
      <c r="AN842" s="19"/>
      <c r="AO842" s="70"/>
      <c r="AP842" s="21"/>
      <c r="AQ842" s="69"/>
      <c r="AR842" s="69"/>
      <c r="AS842" s="69"/>
      <c r="AT842" s="18"/>
      <c r="AU842" s="18"/>
      <c r="AV842" s="69"/>
      <c r="AW842" s="69"/>
      <c r="AX842" s="69"/>
      <c r="AY842" s="24"/>
      <c r="AZ842" s="69"/>
      <c r="BA842" s="69"/>
      <c r="BB842" s="69"/>
      <c r="BC842" s="69"/>
      <c r="BD842" s="69"/>
      <c r="BE842" s="69"/>
      <c r="BF842" s="69"/>
      <c r="BG842" s="69"/>
      <c r="BH842" s="69"/>
      <c r="BI842" s="69"/>
      <c r="BJ842" s="69"/>
      <c r="BK842" s="69"/>
      <c r="BL842" s="69"/>
      <c r="BM842" s="69"/>
      <c r="BN842" s="69"/>
      <c r="BO842" s="69"/>
      <c r="BP842" s="69"/>
      <c r="BQ842" s="69"/>
      <c r="BR842" s="69"/>
      <c r="BS842" s="69"/>
      <c r="BT842" s="69"/>
      <c r="BU842" s="69"/>
      <c r="BV842" s="69"/>
      <c r="BW842" s="69"/>
      <c r="BX842" s="69"/>
      <c r="BY842" s="69"/>
      <c r="BZ842" s="69"/>
      <c r="CA842" s="69"/>
      <c r="CB842" s="69"/>
    </row>
    <row r="843" ht="15.75" customHeight="1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  <c r="AJ843" s="69"/>
      <c r="AK843" s="69"/>
      <c r="AL843" s="18"/>
      <c r="AM843" s="18"/>
      <c r="AN843" s="19"/>
      <c r="AO843" s="70"/>
      <c r="AP843" s="21"/>
      <c r="AQ843" s="69"/>
      <c r="AR843" s="69"/>
      <c r="AS843" s="69"/>
      <c r="AT843" s="18"/>
      <c r="AU843" s="18"/>
      <c r="AV843" s="69"/>
      <c r="AW843" s="69"/>
      <c r="AX843" s="69"/>
      <c r="AY843" s="24"/>
      <c r="AZ843" s="69"/>
      <c r="BA843" s="69"/>
      <c r="BB843" s="69"/>
      <c r="BC843" s="69"/>
      <c r="BD843" s="69"/>
      <c r="BE843" s="69"/>
      <c r="BF843" s="69"/>
      <c r="BG843" s="69"/>
      <c r="BH843" s="69"/>
      <c r="BI843" s="69"/>
      <c r="BJ843" s="69"/>
      <c r="BK843" s="69"/>
      <c r="BL843" s="69"/>
      <c r="BM843" s="69"/>
      <c r="BN843" s="69"/>
      <c r="BO843" s="69"/>
      <c r="BP843" s="69"/>
      <c r="BQ843" s="69"/>
      <c r="BR843" s="69"/>
      <c r="BS843" s="69"/>
      <c r="BT843" s="69"/>
      <c r="BU843" s="69"/>
      <c r="BV843" s="69"/>
      <c r="BW843" s="69"/>
      <c r="BX843" s="69"/>
      <c r="BY843" s="69"/>
      <c r="BZ843" s="69"/>
      <c r="CA843" s="69"/>
      <c r="CB843" s="69"/>
    </row>
    <row r="844" ht="15.75" customHeight="1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  <c r="AL844" s="18"/>
      <c r="AM844" s="18"/>
      <c r="AN844" s="19"/>
      <c r="AO844" s="70"/>
      <c r="AP844" s="21"/>
      <c r="AQ844" s="69"/>
      <c r="AR844" s="69"/>
      <c r="AS844" s="69"/>
      <c r="AT844" s="18"/>
      <c r="AU844" s="18"/>
      <c r="AV844" s="69"/>
      <c r="AW844" s="69"/>
      <c r="AX844" s="69"/>
      <c r="AY844" s="24"/>
      <c r="AZ844" s="69"/>
      <c r="BA844" s="69"/>
      <c r="BB844" s="69"/>
      <c r="BC844" s="69"/>
      <c r="BD844" s="69"/>
      <c r="BE844" s="69"/>
      <c r="BF844" s="69"/>
      <c r="BG844" s="69"/>
      <c r="BH844" s="69"/>
      <c r="BI844" s="69"/>
      <c r="BJ844" s="69"/>
      <c r="BK844" s="69"/>
      <c r="BL844" s="69"/>
      <c r="BM844" s="69"/>
      <c r="BN844" s="69"/>
      <c r="BO844" s="69"/>
      <c r="BP844" s="69"/>
      <c r="BQ844" s="69"/>
      <c r="BR844" s="69"/>
      <c r="BS844" s="69"/>
      <c r="BT844" s="69"/>
      <c r="BU844" s="69"/>
      <c r="BV844" s="69"/>
      <c r="BW844" s="69"/>
      <c r="BX844" s="69"/>
      <c r="BY844" s="69"/>
      <c r="BZ844" s="69"/>
      <c r="CA844" s="69"/>
      <c r="CB844" s="69"/>
    </row>
    <row r="845" ht="15.75" customHeight="1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  <c r="AI845" s="69"/>
      <c r="AJ845" s="69"/>
      <c r="AK845" s="69"/>
      <c r="AL845" s="18"/>
      <c r="AM845" s="18"/>
      <c r="AN845" s="19"/>
      <c r="AO845" s="70"/>
      <c r="AP845" s="21"/>
      <c r="AQ845" s="69"/>
      <c r="AR845" s="69"/>
      <c r="AS845" s="69"/>
      <c r="AT845" s="18"/>
      <c r="AU845" s="18"/>
      <c r="AV845" s="69"/>
      <c r="AW845" s="69"/>
      <c r="AX845" s="69"/>
      <c r="AY845" s="24"/>
      <c r="AZ845" s="69"/>
      <c r="BA845" s="69"/>
      <c r="BB845" s="69"/>
      <c r="BC845" s="69"/>
      <c r="BD845" s="69"/>
      <c r="BE845" s="69"/>
      <c r="BF845" s="69"/>
      <c r="BG845" s="69"/>
      <c r="BH845" s="69"/>
      <c r="BI845" s="69"/>
      <c r="BJ845" s="69"/>
      <c r="BK845" s="69"/>
      <c r="BL845" s="69"/>
      <c r="BM845" s="69"/>
      <c r="BN845" s="69"/>
      <c r="BO845" s="69"/>
      <c r="BP845" s="69"/>
      <c r="BQ845" s="69"/>
      <c r="BR845" s="69"/>
      <c r="BS845" s="69"/>
      <c r="BT845" s="69"/>
      <c r="BU845" s="69"/>
      <c r="BV845" s="69"/>
      <c r="BW845" s="69"/>
      <c r="BX845" s="69"/>
      <c r="BY845" s="69"/>
      <c r="BZ845" s="69"/>
      <c r="CA845" s="69"/>
      <c r="CB845" s="69"/>
    </row>
    <row r="846" ht="15.75" customHeight="1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  <c r="AC846" s="69"/>
      <c r="AD846" s="69"/>
      <c r="AE846" s="69"/>
      <c r="AF846" s="69"/>
      <c r="AG846" s="69"/>
      <c r="AH846" s="69"/>
      <c r="AI846" s="69"/>
      <c r="AJ846" s="69"/>
      <c r="AK846" s="69"/>
      <c r="AL846" s="18"/>
      <c r="AM846" s="18"/>
      <c r="AN846" s="19"/>
      <c r="AO846" s="70"/>
      <c r="AP846" s="21"/>
      <c r="AQ846" s="69"/>
      <c r="AR846" s="69"/>
      <c r="AS846" s="69"/>
      <c r="AT846" s="18"/>
      <c r="AU846" s="18"/>
      <c r="AV846" s="69"/>
      <c r="AW846" s="69"/>
      <c r="AX846" s="69"/>
      <c r="AY846" s="24"/>
      <c r="AZ846" s="69"/>
      <c r="BA846" s="69"/>
      <c r="BB846" s="69"/>
      <c r="BC846" s="69"/>
      <c r="BD846" s="69"/>
      <c r="BE846" s="69"/>
      <c r="BF846" s="69"/>
      <c r="BG846" s="69"/>
      <c r="BH846" s="69"/>
      <c r="BI846" s="69"/>
      <c r="BJ846" s="69"/>
      <c r="BK846" s="69"/>
      <c r="BL846" s="69"/>
      <c r="BM846" s="69"/>
      <c r="BN846" s="69"/>
      <c r="BO846" s="69"/>
      <c r="BP846" s="69"/>
      <c r="BQ846" s="69"/>
      <c r="BR846" s="69"/>
      <c r="BS846" s="69"/>
      <c r="BT846" s="69"/>
      <c r="BU846" s="69"/>
      <c r="BV846" s="69"/>
      <c r="BW846" s="69"/>
      <c r="BX846" s="69"/>
      <c r="BY846" s="69"/>
      <c r="BZ846" s="69"/>
      <c r="CA846" s="69"/>
      <c r="CB846" s="69"/>
    </row>
    <row r="847" ht="15.75" customHeight="1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  <c r="AJ847" s="69"/>
      <c r="AK847" s="69"/>
      <c r="AL847" s="18"/>
      <c r="AM847" s="18"/>
      <c r="AN847" s="19"/>
      <c r="AO847" s="70"/>
      <c r="AP847" s="21"/>
      <c r="AQ847" s="69"/>
      <c r="AR847" s="69"/>
      <c r="AS847" s="69"/>
      <c r="AT847" s="18"/>
      <c r="AU847" s="18"/>
      <c r="AV847" s="69"/>
      <c r="AW847" s="69"/>
      <c r="AX847" s="69"/>
      <c r="AY847" s="24"/>
      <c r="AZ847" s="69"/>
      <c r="BA847" s="69"/>
      <c r="BB847" s="69"/>
      <c r="BC847" s="69"/>
      <c r="BD847" s="69"/>
      <c r="BE847" s="69"/>
      <c r="BF847" s="69"/>
      <c r="BG847" s="69"/>
      <c r="BH847" s="69"/>
      <c r="BI847" s="69"/>
      <c r="BJ847" s="69"/>
      <c r="BK847" s="69"/>
      <c r="BL847" s="69"/>
      <c r="BM847" s="69"/>
      <c r="BN847" s="69"/>
      <c r="BO847" s="69"/>
      <c r="BP847" s="69"/>
      <c r="BQ847" s="69"/>
      <c r="BR847" s="69"/>
      <c r="BS847" s="69"/>
      <c r="BT847" s="69"/>
      <c r="BU847" s="69"/>
      <c r="BV847" s="69"/>
      <c r="BW847" s="69"/>
      <c r="BX847" s="69"/>
      <c r="BY847" s="69"/>
      <c r="BZ847" s="69"/>
      <c r="CA847" s="69"/>
      <c r="CB847" s="69"/>
    </row>
    <row r="848" ht="15.75" customHeight="1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  <c r="AI848" s="69"/>
      <c r="AJ848" s="69"/>
      <c r="AK848" s="69"/>
      <c r="AL848" s="18"/>
      <c r="AM848" s="18"/>
      <c r="AN848" s="19"/>
      <c r="AO848" s="70"/>
      <c r="AP848" s="21"/>
      <c r="AQ848" s="69"/>
      <c r="AR848" s="69"/>
      <c r="AS848" s="69"/>
      <c r="AT848" s="18"/>
      <c r="AU848" s="18"/>
      <c r="AV848" s="69"/>
      <c r="AW848" s="69"/>
      <c r="AX848" s="69"/>
      <c r="AY848" s="24"/>
      <c r="AZ848" s="69"/>
      <c r="BA848" s="69"/>
      <c r="BB848" s="69"/>
      <c r="BC848" s="69"/>
      <c r="BD848" s="69"/>
      <c r="BE848" s="69"/>
      <c r="BF848" s="69"/>
      <c r="BG848" s="69"/>
      <c r="BH848" s="69"/>
      <c r="BI848" s="69"/>
      <c r="BJ848" s="69"/>
      <c r="BK848" s="69"/>
      <c r="BL848" s="69"/>
      <c r="BM848" s="69"/>
      <c r="BN848" s="69"/>
      <c r="BO848" s="69"/>
      <c r="BP848" s="69"/>
      <c r="BQ848" s="69"/>
      <c r="BR848" s="69"/>
      <c r="BS848" s="69"/>
      <c r="BT848" s="69"/>
      <c r="BU848" s="69"/>
      <c r="BV848" s="69"/>
      <c r="BW848" s="69"/>
      <c r="BX848" s="69"/>
      <c r="BY848" s="69"/>
      <c r="BZ848" s="69"/>
      <c r="CA848" s="69"/>
      <c r="CB848" s="69"/>
    </row>
    <row r="849" ht="15.75" customHeight="1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  <c r="AI849" s="69"/>
      <c r="AJ849" s="69"/>
      <c r="AK849" s="69"/>
      <c r="AL849" s="18"/>
      <c r="AM849" s="18"/>
      <c r="AN849" s="19"/>
      <c r="AO849" s="70"/>
      <c r="AP849" s="21"/>
      <c r="AQ849" s="69"/>
      <c r="AR849" s="69"/>
      <c r="AS849" s="69"/>
      <c r="AT849" s="18"/>
      <c r="AU849" s="18"/>
      <c r="AV849" s="69"/>
      <c r="AW849" s="69"/>
      <c r="AX849" s="69"/>
      <c r="AY849" s="24"/>
      <c r="AZ849" s="69"/>
      <c r="BA849" s="69"/>
      <c r="BB849" s="69"/>
      <c r="BC849" s="69"/>
      <c r="BD849" s="69"/>
      <c r="BE849" s="69"/>
      <c r="BF849" s="69"/>
      <c r="BG849" s="69"/>
      <c r="BH849" s="69"/>
      <c r="BI849" s="69"/>
      <c r="BJ849" s="69"/>
      <c r="BK849" s="69"/>
      <c r="BL849" s="69"/>
      <c r="BM849" s="69"/>
      <c r="BN849" s="69"/>
      <c r="BO849" s="69"/>
      <c r="BP849" s="69"/>
      <c r="BQ849" s="69"/>
      <c r="BR849" s="69"/>
      <c r="BS849" s="69"/>
      <c r="BT849" s="69"/>
      <c r="BU849" s="69"/>
      <c r="BV849" s="69"/>
      <c r="BW849" s="69"/>
      <c r="BX849" s="69"/>
      <c r="BY849" s="69"/>
      <c r="BZ849" s="69"/>
      <c r="CA849" s="69"/>
      <c r="CB849" s="69"/>
    </row>
    <row r="850" ht="15.75" customHeight="1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  <c r="AI850" s="69"/>
      <c r="AJ850" s="69"/>
      <c r="AK850" s="69"/>
      <c r="AL850" s="18"/>
      <c r="AM850" s="18"/>
      <c r="AN850" s="19"/>
      <c r="AO850" s="70"/>
      <c r="AP850" s="21"/>
      <c r="AQ850" s="69"/>
      <c r="AR850" s="69"/>
      <c r="AS850" s="69"/>
      <c r="AT850" s="18"/>
      <c r="AU850" s="18"/>
      <c r="AV850" s="69"/>
      <c r="AW850" s="69"/>
      <c r="AX850" s="69"/>
      <c r="AY850" s="24"/>
      <c r="AZ850" s="69"/>
      <c r="BA850" s="69"/>
      <c r="BB850" s="69"/>
      <c r="BC850" s="69"/>
      <c r="BD850" s="69"/>
      <c r="BE850" s="69"/>
      <c r="BF850" s="69"/>
      <c r="BG850" s="69"/>
      <c r="BH850" s="69"/>
      <c r="BI850" s="69"/>
      <c r="BJ850" s="69"/>
      <c r="BK850" s="69"/>
      <c r="BL850" s="69"/>
      <c r="BM850" s="69"/>
      <c r="BN850" s="69"/>
      <c r="BO850" s="69"/>
      <c r="BP850" s="69"/>
      <c r="BQ850" s="69"/>
      <c r="BR850" s="69"/>
      <c r="BS850" s="69"/>
      <c r="BT850" s="69"/>
      <c r="BU850" s="69"/>
      <c r="BV850" s="69"/>
      <c r="BW850" s="69"/>
      <c r="BX850" s="69"/>
      <c r="BY850" s="69"/>
      <c r="BZ850" s="69"/>
      <c r="CA850" s="69"/>
      <c r="CB850" s="69"/>
    </row>
    <row r="851" ht="15.75" customHeight="1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  <c r="AI851" s="69"/>
      <c r="AJ851" s="69"/>
      <c r="AK851" s="69"/>
      <c r="AL851" s="18"/>
      <c r="AM851" s="18"/>
      <c r="AN851" s="19"/>
      <c r="AO851" s="70"/>
      <c r="AP851" s="21"/>
      <c r="AQ851" s="69"/>
      <c r="AR851" s="69"/>
      <c r="AS851" s="69"/>
      <c r="AT851" s="18"/>
      <c r="AU851" s="18"/>
      <c r="AV851" s="69"/>
      <c r="AW851" s="69"/>
      <c r="AX851" s="69"/>
      <c r="AY851" s="24"/>
      <c r="AZ851" s="69"/>
      <c r="BA851" s="69"/>
      <c r="BB851" s="69"/>
      <c r="BC851" s="69"/>
      <c r="BD851" s="69"/>
      <c r="BE851" s="69"/>
      <c r="BF851" s="69"/>
      <c r="BG851" s="69"/>
      <c r="BH851" s="69"/>
      <c r="BI851" s="69"/>
      <c r="BJ851" s="69"/>
      <c r="BK851" s="69"/>
      <c r="BL851" s="69"/>
      <c r="BM851" s="69"/>
      <c r="BN851" s="69"/>
      <c r="BO851" s="69"/>
      <c r="BP851" s="69"/>
      <c r="BQ851" s="69"/>
      <c r="BR851" s="69"/>
      <c r="BS851" s="69"/>
      <c r="BT851" s="69"/>
      <c r="BU851" s="69"/>
      <c r="BV851" s="69"/>
      <c r="BW851" s="69"/>
      <c r="BX851" s="69"/>
      <c r="BY851" s="69"/>
      <c r="BZ851" s="69"/>
      <c r="CA851" s="69"/>
      <c r="CB851" s="69"/>
    </row>
    <row r="852" ht="15.75" customHeight="1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  <c r="AJ852" s="69"/>
      <c r="AK852" s="69"/>
      <c r="AL852" s="18"/>
      <c r="AM852" s="18"/>
      <c r="AN852" s="19"/>
      <c r="AO852" s="70"/>
      <c r="AP852" s="21"/>
      <c r="AQ852" s="69"/>
      <c r="AR852" s="69"/>
      <c r="AS852" s="69"/>
      <c r="AT852" s="18"/>
      <c r="AU852" s="18"/>
      <c r="AV852" s="69"/>
      <c r="AW852" s="69"/>
      <c r="AX852" s="69"/>
      <c r="AY852" s="24"/>
      <c r="AZ852" s="69"/>
      <c r="BA852" s="69"/>
      <c r="BB852" s="69"/>
      <c r="BC852" s="69"/>
      <c r="BD852" s="69"/>
      <c r="BE852" s="69"/>
      <c r="BF852" s="69"/>
      <c r="BG852" s="69"/>
      <c r="BH852" s="69"/>
      <c r="BI852" s="69"/>
      <c r="BJ852" s="69"/>
      <c r="BK852" s="69"/>
      <c r="BL852" s="69"/>
      <c r="BM852" s="69"/>
      <c r="BN852" s="69"/>
      <c r="BO852" s="69"/>
      <c r="BP852" s="69"/>
      <c r="BQ852" s="69"/>
      <c r="BR852" s="69"/>
      <c r="BS852" s="69"/>
      <c r="BT852" s="69"/>
      <c r="BU852" s="69"/>
      <c r="BV852" s="69"/>
      <c r="BW852" s="69"/>
      <c r="BX852" s="69"/>
      <c r="BY852" s="69"/>
      <c r="BZ852" s="69"/>
      <c r="CA852" s="69"/>
      <c r="CB852" s="69"/>
    </row>
    <row r="853" ht="15.75" customHeight="1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  <c r="AI853" s="69"/>
      <c r="AJ853" s="69"/>
      <c r="AK853" s="69"/>
      <c r="AL853" s="18"/>
      <c r="AM853" s="18"/>
      <c r="AN853" s="19"/>
      <c r="AO853" s="70"/>
      <c r="AP853" s="21"/>
      <c r="AQ853" s="69"/>
      <c r="AR853" s="69"/>
      <c r="AS853" s="69"/>
      <c r="AT853" s="18"/>
      <c r="AU853" s="18"/>
      <c r="AV853" s="69"/>
      <c r="AW853" s="69"/>
      <c r="AX853" s="69"/>
      <c r="AY853" s="24"/>
      <c r="AZ853" s="69"/>
      <c r="BA853" s="69"/>
      <c r="BB853" s="69"/>
      <c r="BC853" s="69"/>
      <c r="BD853" s="69"/>
      <c r="BE853" s="69"/>
      <c r="BF853" s="69"/>
      <c r="BG853" s="69"/>
      <c r="BH853" s="69"/>
      <c r="BI853" s="69"/>
      <c r="BJ853" s="69"/>
      <c r="BK853" s="69"/>
      <c r="BL853" s="69"/>
      <c r="BM853" s="69"/>
      <c r="BN853" s="69"/>
      <c r="BO853" s="69"/>
      <c r="BP853" s="69"/>
      <c r="BQ853" s="69"/>
      <c r="BR853" s="69"/>
      <c r="BS853" s="69"/>
      <c r="BT853" s="69"/>
      <c r="BU853" s="69"/>
      <c r="BV853" s="69"/>
      <c r="BW853" s="69"/>
      <c r="BX853" s="69"/>
      <c r="BY853" s="69"/>
      <c r="BZ853" s="69"/>
      <c r="CA853" s="69"/>
      <c r="CB853" s="69"/>
    </row>
    <row r="854" ht="15.75" customHeight="1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  <c r="AI854" s="69"/>
      <c r="AJ854" s="69"/>
      <c r="AK854" s="69"/>
      <c r="AL854" s="18"/>
      <c r="AM854" s="18"/>
      <c r="AN854" s="19"/>
      <c r="AO854" s="70"/>
      <c r="AP854" s="21"/>
      <c r="AQ854" s="69"/>
      <c r="AR854" s="69"/>
      <c r="AS854" s="69"/>
      <c r="AT854" s="18"/>
      <c r="AU854" s="18"/>
      <c r="AV854" s="69"/>
      <c r="AW854" s="69"/>
      <c r="AX854" s="69"/>
      <c r="AY854" s="24"/>
      <c r="AZ854" s="69"/>
      <c r="BA854" s="69"/>
      <c r="BB854" s="69"/>
      <c r="BC854" s="69"/>
      <c r="BD854" s="69"/>
      <c r="BE854" s="69"/>
      <c r="BF854" s="69"/>
      <c r="BG854" s="69"/>
      <c r="BH854" s="69"/>
      <c r="BI854" s="69"/>
      <c r="BJ854" s="69"/>
      <c r="BK854" s="69"/>
      <c r="BL854" s="69"/>
      <c r="BM854" s="69"/>
      <c r="BN854" s="69"/>
      <c r="BO854" s="69"/>
      <c r="BP854" s="69"/>
      <c r="BQ854" s="69"/>
      <c r="BR854" s="69"/>
      <c r="BS854" s="69"/>
      <c r="BT854" s="69"/>
      <c r="BU854" s="69"/>
      <c r="BV854" s="69"/>
      <c r="BW854" s="69"/>
      <c r="BX854" s="69"/>
      <c r="BY854" s="69"/>
      <c r="BZ854" s="69"/>
      <c r="CA854" s="69"/>
      <c r="CB854" s="69"/>
    </row>
    <row r="855" ht="15.75" customHeight="1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  <c r="AI855" s="69"/>
      <c r="AJ855" s="69"/>
      <c r="AK855" s="69"/>
      <c r="AL855" s="18"/>
      <c r="AM855" s="18"/>
      <c r="AN855" s="19"/>
      <c r="AO855" s="70"/>
      <c r="AP855" s="21"/>
      <c r="AQ855" s="69"/>
      <c r="AR855" s="69"/>
      <c r="AS855" s="69"/>
      <c r="AT855" s="18"/>
      <c r="AU855" s="18"/>
      <c r="AV855" s="69"/>
      <c r="AW855" s="69"/>
      <c r="AX855" s="69"/>
      <c r="AY855" s="24"/>
      <c r="AZ855" s="69"/>
      <c r="BA855" s="69"/>
      <c r="BB855" s="69"/>
      <c r="BC855" s="69"/>
      <c r="BD855" s="69"/>
      <c r="BE855" s="69"/>
      <c r="BF855" s="69"/>
      <c r="BG855" s="69"/>
      <c r="BH855" s="69"/>
      <c r="BI855" s="69"/>
      <c r="BJ855" s="69"/>
      <c r="BK855" s="69"/>
      <c r="BL855" s="69"/>
      <c r="BM855" s="69"/>
      <c r="BN855" s="69"/>
      <c r="BO855" s="69"/>
      <c r="BP855" s="69"/>
      <c r="BQ855" s="69"/>
      <c r="BR855" s="69"/>
      <c r="BS855" s="69"/>
      <c r="BT855" s="69"/>
      <c r="BU855" s="69"/>
      <c r="BV855" s="69"/>
      <c r="BW855" s="69"/>
      <c r="BX855" s="69"/>
      <c r="BY855" s="69"/>
      <c r="BZ855" s="69"/>
      <c r="CA855" s="69"/>
      <c r="CB855" s="69"/>
    </row>
    <row r="856" ht="15.75" customHeight="1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  <c r="AI856" s="69"/>
      <c r="AJ856" s="69"/>
      <c r="AK856" s="69"/>
      <c r="AL856" s="18"/>
      <c r="AM856" s="18"/>
      <c r="AN856" s="19"/>
      <c r="AO856" s="70"/>
      <c r="AP856" s="21"/>
      <c r="AQ856" s="69"/>
      <c r="AR856" s="69"/>
      <c r="AS856" s="69"/>
      <c r="AT856" s="18"/>
      <c r="AU856" s="18"/>
      <c r="AV856" s="69"/>
      <c r="AW856" s="69"/>
      <c r="AX856" s="69"/>
      <c r="AY856" s="24"/>
      <c r="AZ856" s="69"/>
      <c r="BA856" s="69"/>
      <c r="BB856" s="69"/>
      <c r="BC856" s="69"/>
      <c r="BD856" s="69"/>
      <c r="BE856" s="69"/>
      <c r="BF856" s="69"/>
      <c r="BG856" s="69"/>
      <c r="BH856" s="69"/>
      <c r="BI856" s="69"/>
      <c r="BJ856" s="69"/>
      <c r="BK856" s="69"/>
      <c r="BL856" s="69"/>
      <c r="BM856" s="69"/>
      <c r="BN856" s="69"/>
      <c r="BO856" s="69"/>
      <c r="BP856" s="69"/>
      <c r="BQ856" s="69"/>
      <c r="BR856" s="69"/>
      <c r="BS856" s="69"/>
      <c r="BT856" s="69"/>
      <c r="BU856" s="69"/>
      <c r="BV856" s="69"/>
      <c r="BW856" s="69"/>
      <c r="BX856" s="69"/>
      <c r="BY856" s="69"/>
      <c r="BZ856" s="69"/>
      <c r="CA856" s="69"/>
      <c r="CB856" s="69"/>
    </row>
    <row r="857" ht="15.75" customHeight="1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  <c r="AJ857" s="69"/>
      <c r="AK857" s="69"/>
      <c r="AL857" s="18"/>
      <c r="AM857" s="18"/>
      <c r="AN857" s="19"/>
      <c r="AO857" s="70"/>
      <c r="AP857" s="21"/>
      <c r="AQ857" s="69"/>
      <c r="AR857" s="69"/>
      <c r="AS857" s="69"/>
      <c r="AT857" s="18"/>
      <c r="AU857" s="18"/>
      <c r="AV857" s="69"/>
      <c r="AW857" s="69"/>
      <c r="AX857" s="69"/>
      <c r="AY857" s="24"/>
      <c r="AZ857" s="69"/>
      <c r="BA857" s="69"/>
      <c r="BB857" s="69"/>
      <c r="BC857" s="69"/>
      <c r="BD857" s="69"/>
      <c r="BE857" s="69"/>
      <c r="BF857" s="69"/>
      <c r="BG857" s="69"/>
      <c r="BH857" s="69"/>
      <c r="BI857" s="69"/>
      <c r="BJ857" s="69"/>
      <c r="BK857" s="69"/>
      <c r="BL857" s="69"/>
      <c r="BM857" s="69"/>
      <c r="BN857" s="69"/>
      <c r="BO857" s="69"/>
      <c r="BP857" s="69"/>
      <c r="BQ857" s="69"/>
      <c r="BR857" s="69"/>
      <c r="BS857" s="69"/>
      <c r="BT857" s="69"/>
      <c r="BU857" s="69"/>
      <c r="BV857" s="69"/>
      <c r="BW857" s="69"/>
      <c r="BX857" s="69"/>
      <c r="BY857" s="69"/>
      <c r="BZ857" s="69"/>
      <c r="CA857" s="69"/>
      <c r="CB857" s="69"/>
    </row>
    <row r="858" ht="15.75" customHeight="1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  <c r="AI858" s="69"/>
      <c r="AJ858" s="69"/>
      <c r="AK858" s="69"/>
      <c r="AL858" s="18"/>
      <c r="AM858" s="18"/>
      <c r="AN858" s="19"/>
      <c r="AO858" s="70"/>
      <c r="AP858" s="21"/>
      <c r="AQ858" s="69"/>
      <c r="AR858" s="69"/>
      <c r="AS858" s="69"/>
      <c r="AT858" s="18"/>
      <c r="AU858" s="18"/>
      <c r="AV858" s="69"/>
      <c r="AW858" s="69"/>
      <c r="AX858" s="69"/>
      <c r="AY858" s="24"/>
      <c r="AZ858" s="69"/>
      <c r="BA858" s="69"/>
      <c r="BB858" s="69"/>
      <c r="BC858" s="69"/>
      <c r="BD858" s="69"/>
      <c r="BE858" s="69"/>
      <c r="BF858" s="69"/>
      <c r="BG858" s="69"/>
      <c r="BH858" s="69"/>
      <c r="BI858" s="69"/>
      <c r="BJ858" s="69"/>
      <c r="BK858" s="69"/>
      <c r="BL858" s="69"/>
      <c r="BM858" s="69"/>
      <c r="BN858" s="69"/>
      <c r="BO858" s="69"/>
      <c r="BP858" s="69"/>
      <c r="BQ858" s="69"/>
      <c r="BR858" s="69"/>
      <c r="BS858" s="69"/>
      <c r="BT858" s="69"/>
      <c r="BU858" s="69"/>
      <c r="BV858" s="69"/>
      <c r="BW858" s="69"/>
      <c r="BX858" s="69"/>
      <c r="BY858" s="69"/>
      <c r="BZ858" s="69"/>
      <c r="CA858" s="69"/>
      <c r="CB858" s="69"/>
    </row>
    <row r="859" ht="15.75" customHeight="1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  <c r="AI859" s="69"/>
      <c r="AJ859" s="69"/>
      <c r="AK859" s="69"/>
      <c r="AL859" s="18"/>
      <c r="AM859" s="18"/>
      <c r="AN859" s="19"/>
      <c r="AO859" s="70"/>
      <c r="AP859" s="21"/>
      <c r="AQ859" s="69"/>
      <c r="AR859" s="69"/>
      <c r="AS859" s="69"/>
      <c r="AT859" s="18"/>
      <c r="AU859" s="18"/>
      <c r="AV859" s="69"/>
      <c r="AW859" s="69"/>
      <c r="AX859" s="69"/>
      <c r="AY859" s="24"/>
      <c r="AZ859" s="69"/>
      <c r="BA859" s="69"/>
      <c r="BB859" s="69"/>
      <c r="BC859" s="69"/>
      <c r="BD859" s="69"/>
      <c r="BE859" s="69"/>
      <c r="BF859" s="69"/>
      <c r="BG859" s="69"/>
      <c r="BH859" s="69"/>
      <c r="BI859" s="69"/>
      <c r="BJ859" s="69"/>
      <c r="BK859" s="69"/>
      <c r="BL859" s="69"/>
      <c r="BM859" s="69"/>
      <c r="BN859" s="69"/>
      <c r="BO859" s="69"/>
      <c r="BP859" s="69"/>
      <c r="BQ859" s="69"/>
      <c r="BR859" s="69"/>
      <c r="BS859" s="69"/>
      <c r="BT859" s="69"/>
      <c r="BU859" s="69"/>
      <c r="BV859" s="69"/>
      <c r="BW859" s="69"/>
      <c r="BX859" s="69"/>
      <c r="BY859" s="69"/>
      <c r="BZ859" s="69"/>
      <c r="CA859" s="69"/>
      <c r="CB859" s="69"/>
    </row>
    <row r="860" ht="15.75" customHeight="1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  <c r="AJ860" s="69"/>
      <c r="AK860" s="69"/>
      <c r="AL860" s="18"/>
      <c r="AM860" s="18"/>
      <c r="AN860" s="19"/>
      <c r="AO860" s="70"/>
      <c r="AP860" s="21"/>
      <c r="AQ860" s="69"/>
      <c r="AR860" s="69"/>
      <c r="AS860" s="69"/>
      <c r="AT860" s="18"/>
      <c r="AU860" s="18"/>
      <c r="AV860" s="69"/>
      <c r="AW860" s="69"/>
      <c r="AX860" s="69"/>
      <c r="AY860" s="24"/>
      <c r="AZ860" s="69"/>
      <c r="BA860" s="69"/>
      <c r="BB860" s="69"/>
      <c r="BC860" s="69"/>
      <c r="BD860" s="69"/>
      <c r="BE860" s="69"/>
      <c r="BF860" s="69"/>
      <c r="BG860" s="69"/>
      <c r="BH860" s="69"/>
      <c r="BI860" s="69"/>
      <c r="BJ860" s="69"/>
      <c r="BK860" s="69"/>
      <c r="BL860" s="69"/>
      <c r="BM860" s="69"/>
      <c r="BN860" s="69"/>
      <c r="BO860" s="69"/>
      <c r="BP860" s="69"/>
      <c r="BQ860" s="69"/>
      <c r="BR860" s="69"/>
      <c r="BS860" s="69"/>
      <c r="BT860" s="69"/>
      <c r="BU860" s="69"/>
      <c r="BV860" s="69"/>
      <c r="BW860" s="69"/>
      <c r="BX860" s="69"/>
      <c r="BY860" s="69"/>
      <c r="BZ860" s="69"/>
      <c r="CA860" s="69"/>
      <c r="CB860" s="69"/>
    </row>
    <row r="861" ht="15.75" customHeight="1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  <c r="AJ861" s="69"/>
      <c r="AK861" s="69"/>
      <c r="AL861" s="18"/>
      <c r="AM861" s="18"/>
      <c r="AN861" s="19"/>
      <c r="AO861" s="70"/>
      <c r="AP861" s="21"/>
      <c r="AQ861" s="69"/>
      <c r="AR861" s="69"/>
      <c r="AS861" s="69"/>
      <c r="AT861" s="18"/>
      <c r="AU861" s="18"/>
      <c r="AV861" s="69"/>
      <c r="AW861" s="69"/>
      <c r="AX861" s="69"/>
      <c r="AY861" s="24"/>
      <c r="AZ861" s="69"/>
      <c r="BA861" s="69"/>
      <c r="BB861" s="69"/>
      <c r="BC861" s="69"/>
      <c r="BD861" s="69"/>
      <c r="BE861" s="69"/>
      <c r="BF861" s="69"/>
      <c r="BG861" s="69"/>
      <c r="BH861" s="69"/>
      <c r="BI861" s="69"/>
      <c r="BJ861" s="69"/>
      <c r="BK861" s="69"/>
      <c r="BL861" s="69"/>
      <c r="BM861" s="69"/>
      <c r="BN861" s="69"/>
      <c r="BO861" s="69"/>
      <c r="BP861" s="69"/>
      <c r="BQ861" s="69"/>
      <c r="BR861" s="69"/>
      <c r="BS861" s="69"/>
      <c r="BT861" s="69"/>
      <c r="BU861" s="69"/>
      <c r="BV861" s="69"/>
      <c r="BW861" s="69"/>
      <c r="BX861" s="69"/>
      <c r="BY861" s="69"/>
      <c r="BZ861" s="69"/>
      <c r="CA861" s="69"/>
      <c r="CB861" s="69"/>
    </row>
    <row r="862" ht="15.75" customHeight="1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  <c r="AJ862" s="69"/>
      <c r="AK862" s="69"/>
      <c r="AL862" s="18"/>
      <c r="AM862" s="18"/>
      <c r="AN862" s="19"/>
      <c r="AO862" s="70"/>
      <c r="AP862" s="21"/>
      <c r="AQ862" s="69"/>
      <c r="AR862" s="69"/>
      <c r="AS862" s="69"/>
      <c r="AT862" s="18"/>
      <c r="AU862" s="18"/>
      <c r="AV862" s="69"/>
      <c r="AW862" s="69"/>
      <c r="AX862" s="69"/>
      <c r="AY862" s="24"/>
      <c r="AZ862" s="69"/>
      <c r="BA862" s="69"/>
      <c r="BB862" s="69"/>
      <c r="BC862" s="69"/>
      <c r="BD862" s="69"/>
      <c r="BE862" s="69"/>
      <c r="BF862" s="69"/>
      <c r="BG862" s="69"/>
      <c r="BH862" s="69"/>
      <c r="BI862" s="69"/>
      <c r="BJ862" s="69"/>
      <c r="BK862" s="69"/>
      <c r="BL862" s="69"/>
      <c r="BM862" s="69"/>
      <c r="BN862" s="69"/>
      <c r="BO862" s="69"/>
      <c r="BP862" s="69"/>
      <c r="BQ862" s="69"/>
      <c r="BR862" s="69"/>
      <c r="BS862" s="69"/>
      <c r="BT862" s="69"/>
      <c r="BU862" s="69"/>
      <c r="BV862" s="69"/>
      <c r="BW862" s="69"/>
      <c r="BX862" s="69"/>
      <c r="BY862" s="69"/>
      <c r="BZ862" s="69"/>
      <c r="CA862" s="69"/>
      <c r="CB862" s="69"/>
    </row>
    <row r="863" ht="15.75" customHeight="1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  <c r="AJ863" s="69"/>
      <c r="AK863" s="69"/>
      <c r="AL863" s="18"/>
      <c r="AM863" s="18"/>
      <c r="AN863" s="19"/>
      <c r="AO863" s="70"/>
      <c r="AP863" s="21"/>
      <c r="AQ863" s="69"/>
      <c r="AR863" s="69"/>
      <c r="AS863" s="69"/>
      <c r="AT863" s="18"/>
      <c r="AU863" s="18"/>
      <c r="AV863" s="69"/>
      <c r="AW863" s="69"/>
      <c r="AX863" s="69"/>
      <c r="AY863" s="24"/>
      <c r="AZ863" s="69"/>
      <c r="BA863" s="69"/>
      <c r="BB863" s="69"/>
      <c r="BC863" s="69"/>
      <c r="BD863" s="69"/>
      <c r="BE863" s="69"/>
      <c r="BF863" s="69"/>
      <c r="BG863" s="69"/>
      <c r="BH863" s="69"/>
      <c r="BI863" s="69"/>
      <c r="BJ863" s="69"/>
      <c r="BK863" s="69"/>
      <c r="BL863" s="69"/>
      <c r="BM863" s="69"/>
      <c r="BN863" s="69"/>
      <c r="BO863" s="69"/>
      <c r="BP863" s="69"/>
      <c r="BQ863" s="69"/>
      <c r="BR863" s="69"/>
      <c r="BS863" s="69"/>
      <c r="BT863" s="69"/>
      <c r="BU863" s="69"/>
      <c r="BV863" s="69"/>
      <c r="BW863" s="69"/>
      <c r="BX863" s="69"/>
      <c r="BY863" s="69"/>
      <c r="BZ863" s="69"/>
      <c r="CA863" s="69"/>
      <c r="CB863" s="69"/>
    </row>
    <row r="864" ht="15.75" customHeight="1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  <c r="AJ864" s="69"/>
      <c r="AK864" s="69"/>
      <c r="AL864" s="18"/>
      <c r="AM864" s="18"/>
      <c r="AN864" s="19"/>
      <c r="AO864" s="70"/>
      <c r="AP864" s="21"/>
      <c r="AQ864" s="69"/>
      <c r="AR864" s="69"/>
      <c r="AS864" s="69"/>
      <c r="AT864" s="18"/>
      <c r="AU864" s="18"/>
      <c r="AV864" s="69"/>
      <c r="AW864" s="69"/>
      <c r="AX864" s="69"/>
      <c r="AY864" s="24"/>
      <c r="AZ864" s="69"/>
      <c r="BA864" s="69"/>
      <c r="BB864" s="69"/>
      <c r="BC864" s="69"/>
      <c r="BD864" s="69"/>
      <c r="BE864" s="69"/>
      <c r="BF864" s="69"/>
      <c r="BG864" s="69"/>
      <c r="BH864" s="69"/>
      <c r="BI864" s="69"/>
      <c r="BJ864" s="69"/>
      <c r="BK864" s="69"/>
      <c r="BL864" s="69"/>
      <c r="BM864" s="69"/>
      <c r="BN864" s="69"/>
      <c r="BO864" s="69"/>
      <c r="BP864" s="69"/>
      <c r="BQ864" s="69"/>
      <c r="BR864" s="69"/>
      <c r="BS864" s="69"/>
      <c r="BT864" s="69"/>
      <c r="BU864" s="69"/>
      <c r="BV864" s="69"/>
      <c r="BW864" s="69"/>
      <c r="BX864" s="69"/>
      <c r="BY864" s="69"/>
      <c r="BZ864" s="69"/>
      <c r="CA864" s="69"/>
      <c r="CB864" s="69"/>
    </row>
    <row r="865" ht="15.75" customHeight="1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  <c r="AI865" s="69"/>
      <c r="AJ865" s="69"/>
      <c r="AK865" s="69"/>
      <c r="AL865" s="18"/>
      <c r="AM865" s="18"/>
      <c r="AN865" s="19"/>
      <c r="AO865" s="70"/>
      <c r="AP865" s="21"/>
      <c r="AQ865" s="69"/>
      <c r="AR865" s="69"/>
      <c r="AS865" s="69"/>
      <c r="AT865" s="18"/>
      <c r="AU865" s="18"/>
      <c r="AV865" s="69"/>
      <c r="AW865" s="69"/>
      <c r="AX865" s="69"/>
      <c r="AY865" s="24"/>
      <c r="AZ865" s="69"/>
      <c r="BA865" s="69"/>
      <c r="BB865" s="69"/>
      <c r="BC865" s="69"/>
      <c r="BD865" s="69"/>
      <c r="BE865" s="69"/>
      <c r="BF865" s="69"/>
      <c r="BG865" s="69"/>
      <c r="BH865" s="69"/>
      <c r="BI865" s="69"/>
      <c r="BJ865" s="69"/>
      <c r="BK865" s="69"/>
      <c r="BL865" s="69"/>
      <c r="BM865" s="69"/>
      <c r="BN865" s="69"/>
      <c r="BO865" s="69"/>
      <c r="BP865" s="69"/>
      <c r="BQ865" s="69"/>
      <c r="BR865" s="69"/>
      <c r="BS865" s="69"/>
      <c r="BT865" s="69"/>
      <c r="BU865" s="69"/>
      <c r="BV865" s="69"/>
      <c r="BW865" s="69"/>
      <c r="BX865" s="69"/>
      <c r="BY865" s="69"/>
      <c r="BZ865" s="69"/>
      <c r="CA865" s="69"/>
      <c r="CB865" s="69"/>
    </row>
    <row r="866" ht="15.75" customHeight="1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  <c r="AI866" s="69"/>
      <c r="AJ866" s="69"/>
      <c r="AK866" s="69"/>
      <c r="AL866" s="18"/>
      <c r="AM866" s="18"/>
      <c r="AN866" s="19"/>
      <c r="AO866" s="70"/>
      <c r="AP866" s="21"/>
      <c r="AQ866" s="69"/>
      <c r="AR866" s="69"/>
      <c r="AS866" s="69"/>
      <c r="AT866" s="18"/>
      <c r="AU866" s="18"/>
      <c r="AV866" s="69"/>
      <c r="AW866" s="69"/>
      <c r="AX866" s="69"/>
      <c r="AY866" s="24"/>
      <c r="AZ866" s="69"/>
      <c r="BA866" s="69"/>
      <c r="BB866" s="69"/>
      <c r="BC866" s="69"/>
      <c r="BD866" s="69"/>
      <c r="BE866" s="69"/>
      <c r="BF866" s="69"/>
      <c r="BG866" s="69"/>
      <c r="BH866" s="69"/>
      <c r="BI866" s="69"/>
      <c r="BJ866" s="69"/>
      <c r="BK866" s="69"/>
      <c r="BL866" s="69"/>
      <c r="BM866" s="69"/>
      <c r="BN866" s="69"/>
      <c r="BO866" s="69"/>
      <c r="BP866" s="69"/>
      <c r="BQ866" s="69"/>
      <c r="BR866" s="69"/>
      <c r="BS866" s="69"/>
      <c r="BT866" s="69"/>
      <c r="BU866" s="69"/>
      <c r="BV866" s="69"/>
      <c r="BW866" s="69"/>
      <c r="BX866" s="69"/>
      <c r="BY866" s="69"/>
      <c r="BZ866" s="69"/>
      <c r="CA866" s="69"/>
      <c r="CB866" s="69"/>
    </row>
    <row r="867" ht="15.75" customHeight="1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  <c r="AI867" s="69"/>
      <c r="AJ867" s="69"/>
      <c r="AK867" s="69"/>
      <c r="AL867" s="18"/>
      <c r="AM867" s="18"/>
      <c r="AN867" s="19"/>
      <c r="AO867" s="70"/>
      <c r="AP867" s="21"/>
      <c r="AQ867" s="69"/>
      <c r="AR867" s="69"/>
      <c r="AS867" s="69"/>
      <c r="AT867" s="18"/>
      <c r="AU867" s="18"/>
      <c r="AV867" s="69"/>
      <c r="AW867" s="69"/>
      <c r="AX867" s="69"/>
      <c r="AY867" s="24"/>
      <c r="AZ867" s="69"/>
      <c r="BA867" s="69"/>
      <c r="BB867" s="69"/>
      <c r="BC867" s="69"/>
      <c r="BD867" s="69"/>
      <c r="BE867" s="69"/>
      <c r="BF867" s="69"/>
      <c r="BG867" s="69"/>
      <c r="BH867" s="69"/>
      <c r="BI867" s="69"/>
      <c r="BJ867" s="69"/>
      <c r="BK867" s="69"/>
      <c r="BL867" s="69"/>
      <c r="BM867" s="69"/>
      <c r="BN867" s="69"/>
      <c r="BO867" s="69"/>
      <c r="BP867" s="69"/>
      <c r="BQ867" s="69"/>
      <c r="BR867" s="69"/>
      <c r="BS867" s="69"/>
      <c r="BT867" s="69"/>
      <c r="BU867" s="69"/>
      <c r="BV867" s="69"/>
      <c r="BW867" s="69"/>
      <c r="BX867" s="69"/>
      <c r="BY867" s="69"/>
      <c r="BZ867" s="69"/>
      <c r="CA867" s="69"/>
      <c r="CB867" s="69"/>
    </row>
    <row r="868" ht="15.75" customHeight="1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  <c r="AI868" s="69"/>
      <c r="AJ868" s="69"/>
      <c r="AK868" s="69"/>
      <c r="AL868" s="18"/>
      <c r="AM868" s="18"/>
      <c r="AN868" s="19"/>
      <c r="AO868" s="70"/>
      <c r="AP868" s="21"/>
      <c r="AQ868" s="69"/>
      <c r="AR868" s="69"/>
      <c r="AS868" s="69"/>
      <c r="AT868" s="18"/>
      <c r="AU868" s="18"/>
      <c r="AV868" s="69"/>
      <c r="AW868" s="69"/>
      <c r="AX868" s="69"/>
      <c r="AY868" s="24"/>
      <c r="AZ868" s="69"/>
      <c r="BA868" s="69"/>
      <c r="BB868" s="69"/>
      <c r="BC868" s="69"/>
      <c r="BD868" s="69"/>
      <c r="BE868" s="69"/>
      <c r="BF868" s="69"/>
      <c r="BG868" s="69"/>
      <c r="BH868" s="69"/>
      <c r="BI868" s="69"/>
      <c r="BJ868" s="69"/>
      <c r="BK868" s="69"/>
      <c r="BL868" s="69"/>
      <c r="BM868" s="69"/>
      <c r="BN868" s="69"/>
      <c r="BO868" s="69"/>
      <c r="BP868" s="69"/>
      <c r="BQ868" s="69"/>
      <c r="BR868" s="69"/>
      <c r="BS868" s="69"/>
      <c r="BT868" s="69"/>
      <c r="BU868" s="69"/>
      <c r="BV868" s="69"/>
      <c r="BW868" s="69"/>
      <c r="BX868" s="69"/>
      <c r="BY868" s="69"/>
      <c r="BZ868" s="69"/>
      <c r="CA868" s="69"/>
      <c r="CB868" s="69"/>
    </row>
    <row r="869" ht="15.75" customHeight="1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  <c r="AJ869" s="69"/>
      <c r="AK869" s="69"/>
      <c r="AL869" s="18"/>
      <c r="AM869" s="18"/>
      <c r="AN869" s="19"/>
      <c r="AO869" s="70"/>
      <c r="AP869" s="21"/>
      <c r="AQ869" s="69"/>
      <c r="AR869" s="69"/>
      <c r="AS869" s="69"/>
      <c r="AT869" s="18"/>
      <c r="AU869" s="18"/>
      <c r="AV869" s="69"/>
      <c r="AW869" s="69"/>
      <c r="AX869" s="69"/>
      <c r="AY869" s="24"/>
      <c r="AZ869" s="69"/>
      <c r="BA869" s="69"/>
      <c r="BB869" s="69"/>
      <c r="BC869" s="69"/>
      <c r="BD869" s="69"/>
      <c r="BE869" s="69"/>
      <c r="BF869" s="69"/>
      <c r="BG869" s="69"/>
      <c r="BH869" s="69"/>
      <c r="BI869" s="69"/>
      <c r="BJ869" s="69"/>
      <c r="BK869" s="69"/>
      <c r="BL869" s="69"/>
      <c r="BM869" s="69"/>
      <c r="BN869" s="69"/>
      <c r="BO869" s="69"/>
      <c r="BP869" s="69"/>
      <c r="BQ869" s="69"/>
      <c r="BR869" s="69"/>
      <c r="BS869" s="69"/>
      <c r="BT869" s="69"/>
      <c r="BU869" s="69"/>
      <c r="BV869" s="69"/>
      <c r="BW869" s="69"/>
      <c r="BX869" s="69"/>
      <c r="BY869" s="69"/>
      <c r="BZ869" s="69"/>
      <c r="CA869" s="69"/>
      <c r="CB869" s="69"/>
    </row>
    <row r="870" ht="15.75" customHeight="1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  <c r="AJ870" s="69"/>
      <c r="AK870" s="69"/>
      <c r="AL870" s="18"/>
      <c r="AM870" s="18"/>
      <c r="AN870" s="19"/>
      <c r="AO870" s="70"/>
      <c r="AP870" s="21"/>
      <c r="AQ870" s="69"/>
      <c r="AR870" s="69"/>
      <c r="AS870" s="69"/>
      <c r="AT870" s="18"/>
      <c r="AU870" s="18"/>
      <c r="AV870" s="69"/>
      <c r="AW870" s="69"/>
      <c r="AX870" s="69"/>
      <c r="AY870" s="24"/>
      <c r="AZ870" s="69"/>
      <c r="BA870" s="69"/>
      <c r="BB870" s="69"/>
      <c r="BC870" s="69"/>
      <c r="BD870" s="69"/>
      <c r="BE870" s="69"/>
      <c r="BF870" s="69"/>
      <c r="BG870" s="69"/>
      <c r="BH870" s="69"/>
      <c r="BI870" s="69"/>
      <c r="BJ870" s="69"/>
      <c r="BK870" s="69"/>
      <c r="BL870" s="69"/>
      <c r="BM870" s="69"/>
      <c r="BN870" s="69"/>
      <c r="BO870" s="69"/>
      <c r="BP870" s="69"/>
      <c r="BQ870" s="69"/>
      <c r="BR870" s="69"/>
      <c r="BS870" s="69"/>
      <c r="BT870" s="69"/>
      <c r="BU870" s="69"/>
      <c r="BV870" s="69"/>
      <c r="BW870" s="69"/>
      <c r="BX870" s="69"/>
      <c r="BY870" s="69"/>
      <c r="BZ870" s="69"/>
      <c r="CA870" s="69"/>
      <c r="CB870" s="69"/>
    </row>
    <row r="871" ht="15.75" customHeight="1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  <c r="AI871" s="69"/>
      <c r="AJ871" s="69"/>
      <c r="AK871" s="69"/>
      <c r="AL871" s="18"/>
      <c r="AM871" s="18"/>
      <c r="AN871" s="19"/>
      <c r="AO871" s="70"/>
      <c r="AP871" s="21"/>
      <c r="AQ871" s="69"/>
      <c r="AR871" s="69"/>
      <c r="AS871" s="69"/>
      <c r="AT871" s="18"/>
      <c r="AU871" s="18"/>
      <c r="AV871" s="69"/>
      <c r="AW871" s="69"/>
      <c r="AX871" s="69"/>
      <c r="AY871" s="24"/>
      <c r="AZ871" s="69"/>
      <c r="BA871" s="69"/>
      <c r="BB871" s="69"/>
      <c r="BC871" s="69"/>
      <c r="BD871" s="69"/>
      <c r="BE871" s="69"/>
      <c r="BF871" s="69"/>
      <c r="BG871" s="69"/>
      <c r="BH871" s="69"/>
      <c r="BI871" s="69"/>
      <c r="BJ871" s="69"/>
      <c r="BK871" s="69"/>
      <c r="BL871" s="69"/>
      <c r="BM871" s="69"/>
      <c r="BN871" s="69"/>
      <c r="BO871" s="69"/>
      <c r="BP871" s="69"/>
      <c r="BQ871" s="69"/>
      <c r="BR871" s="69"/>
      <c r="BS871" s="69"/>
      <c r="BT871" s="69"/>
      <c r="BU871" s="69"/>
      <c r="BV871" s="69"/>
      <c r="BW871" s="69"/>
      <c r="BX871" s="69"/>
      <c r="BY871" s="69"/>
      <c r="BZ871" s="69"/>
      <c r="CA871" s="69"/>
      <c r="CB871" s="69"/>
    </row>
    <row r="872" ht="15.75" customHeight="1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  <c r="AI872" s="69"/>
      <c r="AJ872" s="69"/>
      <c r="AK872" s="69"/>
      <c r="AL872" s="18"/>
      <c r="AM872" s="18"/>
      <c r="AN872" s="19"/>
      <c r="AO872" s="70"/>
      <c r="AP872" s="21"/>
      <c r="AQ872" s="69"/>
      <c r="AR872" s="69"/>
      <c r="AS872" s="69"/>
      <c r="AT872" s="18"/>
      <c r="AU872" s="18"/>
      <c r="AV872" s="69"/>
      <c r="AW872" s="69"/>
      <c r="AX872" s="69"/>
      <c r="AY872" s="24"/>
      <c r="AZ872" s="69"/>
      <c r="BA872" s="69"/>
      <c r="BB872" s="69"/>
      <c r="BC872" s="69"/>
      <c r="BD872" s="69"/>
      <c r="BE872" s="69"/>
      <c r="BF872" s="69"/>
      <c r="BG872" s="69"/>
      <c r="BH872" s="69"/>
      <c r="BI872" s="69"/>
      <c r="BJ872" s="69"/>
      <c r="BK872" s="69"/>
      <c r="BL872" s="69"/>
      <c r="BM872" s="69"/>
      <c r="BN872" s="69"/>
      <c r="BO872" s="69"/>
      <c r="BP872" s="69"/>
      <c r="BQ872" s="69"/>
      <c r="BR872" s="69"/>
      <c r="BS872" s="69"/>
      <c r="BT872" s="69"/>
      <c r="BU872" s="69"/>
      <c r="BV872" s="69"/>
      <c r="BW872" s="69"/>
      <c r="BX872" s="69"/>
      <c r="BY872" s="69"/>
      <c r="BZ872" s="69"/>
      <c r="CA872" s="69"/>
      <c r="CB872" s="69"/>
    </row>
    <row r="873" ht="15.75" customHeight="1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  <c r="AC873" s="69"/>
      <c r="AD873" s="69"/>
      <c r="AE873" s="69"/>
      <c r="AF873" s="69"/>
      <c r="AG873" s="69"/>
      <c r="AH873" s="69"/>
      <c r="AI873" s="69"/>
      <c r="AJ873" s="69"/>
      <c r="AK873" s="69"/>
      <c r="AL873" s="18"/>
      <c r="AM873" s="18"/>
      <c r="AN873" s="19"/>
      <c r="AO873" s="70"/>
      <c r="AP873" s="21"/>
      <c r="AQ873" s="69"/>
      <c r="AR873" s="69"/>
      <c r="AS873" s="69"/>
      <c r="AT873" s="18"/>
      <c r="AU873" s="18"/>
      <c r="AV873" s="69"/>
      <c r="AW873" s="69"/>
      <c r="AX873" s="69"/>
      <c r="AY873" s="24"/>
      <c r="AZ873" s="69"/>
      <c r="BA873" s="69"/>
      <c r="BB873" s="69"/>
      <c r="BC873" s="69"/>
      <c r="BD873" s="69"/>
      <c r="BE873" s="69"/>
      <c r="BF873" s="69"/>
      <c r="BG873" s="69"/>
      <c r="BH873" s="69"/>
      <c r="BI873" s="69"/>
      <c r="BJ873" s="69"/>
      <c r="BK873" s="69"/>
      <c r="BL873" s="69"/>
      <c r="BM873" s="69"/>
      <c r="BN873" s="69"/>
      <c r="BO873" s="69"/>
      <c r="BP873" s="69"/>
      <c r="BQ873" s="69"/>
      <c r="BR873" s="69"/>
      <c r="BS873" s="69"/>
      <c r="BT873" s="69"/>
      <c r="BU873" s="69"/>
      <c r="BV873" s="69"/>
      <c r="BW873" s="69"/>
      <c r="BX873" s="69"/>
      <c r="BY873" s="69"/>
      <c r="BZ873" s="69"/>
      <c r="CA873" s="69"/>
      <c r="CB873" s="69"/>
    </row>
    <row r="874" ht="15.75" customHeight="1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  <c r="AI874" s="69"/>
      <c r="AJ874" s="69"/>
      <c r="AK874" s="69"/>
      <c r="AL874" s="18"/>
      <c r="AM874" s="18"/>
      <c r="AN874" s="19"/>
      <c r="AO874" s="70"/>
      <c r="AP874" s="21"/>
      <c r="AQ874" s="69"/>
      <c r="AR874" s="69"/>
      <c r="AS874" s="69"/>
      <c r="AT874" s="18"/>
      <c r="AU874" s="18"/>
      <c r="AV874" s="69"/>
      <c r="AW874" s="69"/>
      <c r="AX874" s="69"/>
      <c r="AY874" s="24"/>
      <c r="AZ874" s="69"/>
      <c r="BA874" s="69"/>
      <c r="BB874" s="69"/>
      <c r="BC874" s="69"/>
      <c r="BD874" s="69"/>
      <c r="BE874" s="69"/>
      <c r="BF874" s="69"/>
      <c r="BG874" s="69"/>
      <c r="BH874" s="69"/>
      <c r="BI874" s="69"/>
      <c r="BJ874" s="69"/>
      <c r="BK874" s="69"/>
      <c r="BL874" s="69"/>
      <c r="BM874" s="69"/>
      <c r="BN874" s="69"/>
      <c r="BO874" s="69"/>
      <c r="BP874" s="69"/>
      <c r="BQ874" s="69"/>
      <c r="BR874" s="69"/>
      <c r="BS874" s="69"/>
      <c r="BT874" s="69"/>
      <c r="BU874" s="69"/>
      <c r="BV874" s="69"/>
      <c r="BW874" s="69"/>
      <c r="BX874" s="69"/>
      <c r="BY874" s="69"/>
      <c r="BZ874" s="69"/>
      <c r="CA874" s="69"/>
      <c r="CB874" s="69"/>
    </row>
    <row r="875" ht="15.75" customHeight="1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  <c r="AI875" s="69"/>
      <c r="AJ875" s="69"/>
      <c r="AK875" s="69"/>
      <c r="AL875" s="18"/>
      <c r="AM875" s="18"/>
      <c r="AN875" s="19"/>
      <c r="AO875" s="70"/>
      <c r="AP875" s="21"/>
      <c r="AQ875" s="69"/>
      <c r="AR875" s="69"/>
      <c r="AS875" s="69"/>
      <c r="AT875" s="18"/>
      <c r="AU875" s="18"/>
      <c r="AV875" s="69"/>
      <c r="AW875" s="69"/>
      <c r="AX875" s="69"/>
      <c r="AY875" s="24"/>
      <c r="AZ875" s="69"/>
      <c r="BA875" s="69"/>
      <c r="BB875" s="69"/>
      <c r="BC875" s="69"/>
      <c r="BD875" s="69"/>
      <c r="BE875" s="69"/>
      <c r="BF875" s="69"/>
      <c r="BG875" s="69"/>
      <c r="BH875" s="69"/>
      <c r="BI875" s="69"/>
      <c r="BJ875" s="69"/>
      <c r="BK875" s="69"/>
      <c r="BL875" s="69"/>
      <c r="BM875" s="69"/>
      <c r="BN875" s="69"/>
      <c r="BO875" s="69"/>
      <c r="BP875" s="69"/>
      <c r="BQ875" s="69"/>
      <c r="BR875" s="69"/>
      <c r="BS875" s="69"/>
      <c r="BT875" s="69"/>
      <c r="BU875" s="69"/>
      <c r="BV875" s="69"/>
      <c r="BW875" s="69"/>
      <c r="BX875" s="69"/>
      <c r="BY875" s="69"/>
      <c r="BZ875" s="69"/>
      <c r="CA875" s="69"/>
      <c r="CB875" s="69"/>
    </row>
    <row r="876" ht="15.75" customHeight="1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  <c r="AI876" s="69"/>
      <c r="AJ876" s="69"/>
      <c r="AK876" s="69"/>
      <c r="AL876" s="18"/>
      <c r="AM876" s="18"/>
      <c r="AN876" s="19"/>
      <c r="AO876" s="70"/>
      <c r="AP876" s="21"/>
      <c r="AQ876" s="69"/>
      <c r="AR876" s="69"/>
      <c r="AS876" s="69"/>
      <c r="AT876" s="18"/>
      <c r="AU876" s="18"/>
      <c r="AV876" s="69"/>
      <c r="AW876" s="69"/>
      <c r="AX876" s="69"/>
      <c r="AY876" s="24"/>
      <c r="AZ876" s="69"/>
      <c r="BA876" s="69"/>
      <c r="BB876" s="69"/>
      <c r="BC876" s="69"/>
      <c r="BD876" s="69"/>
      <c r="BE876" s="69"/>
      <c r="BF876" s="69"/>
      <c r="BG876" s="69"/>
      <c r="BH876" s="69"/>
      <c r="BI876" s="69"/>
      <c r="BJ876" s="69"/>
      <c r="BK876" s="69"/>
      <c r="BL876" s="69"/>
      <c r="BM876" s="69"/>
      <c r="BN876" s="69"/>
      <c r="BO876" s="69"/>
      <c r="BP876" s="69"/>
      <c r="BQ876" s="69"/>
      <c r="BR876" s="69"/>
      <c r="BS876" s="69"/>
      <c r="BT876" s="69"/>
      <c r="BU876" s="69"/>
      <c r="BV876" s="69"/>
      <c r="BW876" s="69"/>
      <c r="BX876" s="69"/>
      <c r="BY876" s="69"/>
      <c r="BZ876" s="69"/>
      <c r="CA876" s="69"/>
      <c r="CB876" s="69"/>
    </row>
    <row r="877" ht="15.75" customHeight="1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  <c r="AC877" s="69"/>
      <c r="AD877" s="69"/>
      <c r="AE877" s="69"/>
      <c r="AF877" s="69"/>
      <c r="AG877" s="69"/>
      <c r="AH877" s="69"/>
      <c r="AI877" s="69"/>
      <c r="AJ877" s="69"/>
      <c r="AK877" s="69"/>
      <c r="AL877" s="18"/>
      <c r="AM877" s="18"/>
      <c r="AN877" s="19"/>
      <c r="AO877" s="70"/>
      <c r="AP877" s="21"/>
      <c r="AQ877" s="69"/>
      <c r="AR877" s="69"/>
      <c r="AS877" s="69"/>
      <c r="AT877" s="18"/>
      <c r="AU877" s="18"/>
      <c r="AV877" s="69"/>
      <c r="AW877" s="69"/>
      <c r="AX877" s="69"/>
      <c r="AY877" s="24"/>
      <c r="AZ877" s="69"/>
      <c r="BA877" s="69"/>
      <c r="BB877" s="69"/>
      <c r="BC877" s="69"/>
      <c r="BD877" s="69"/>
      <c r="BE877" s="69"/>
      <c r="BF877" s="69"/>
      <c r="BG877" s="69"/>
      <c r="BH877" s="69"/>
      <c r="BI877" s="69"/>
      <c r="BJ877" s="69"/>
      <c r="BK877" s="69"/>
      <c r="BL877" s="69"/>
      <c r="BM877" s="69"/>
      <c r="BN877" s="69"/>
      <c r="BO877" s="69"/>
      <c r="BP877" s="69"/>
      <c r="BQ877" s="69"/>
      <c r="BR877" s="69"/>
      <c r="BS877" s="69"/>
      <c r="BT877" s="69"/>
      <c r="BU877" s="69"/>
      <c r="BV877" s="69"/>
      <c r="BW877" s="69"/>
      <c r="BX877" s="69"/>
      <c r="BY877" s="69"/>
      <c r="BZ877" s="69"/>
      <c r="CA877" s="69"/>
      <c r="CB877" s="69"/>
    </row>
    <row r="878" ht="15.75" customHeight="1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  <c r="AC878" s="69"/>
      <c r="AD878" s="69"/>
      <c r="AE878" s="69"/>
      <c r="AF878" s="69"/>
      <c r="AG878" s="69"/>
      <c r="AH878" s="69"/>
      <c r="AI878" s="69"/>
      <c r="AJ878" s="69"/>
      <c r="AK878" s="69"/>
      <c r="AL878" s="18"/>
      <c r="AM878" s="18"/>
      <c r="AN878" s="19"/>
      <c r="AO878" s="70"/>
      <c r="AP878" s="21"/>
      <c r="AQ878" s="69"/>
      <c r="AR878" s="69"/>
      <c r="AS878" s="69"/>
      <c r="AT878" s="18"/>
      <c r="AU878" s="18"/>
      <c r="AV878" s="69"/>
      <c r="AW878" s="69"/>
      <c r="AX878" s="69"/>
      <c r="AY878" s="24"/>
      <c r="AZ878" s="69"/>
      <c r="BA878" s="69"/>
      <c r="BB878" s="69"/>
      <c r="BC878" s="69"/>
      <c r="BD878" s="69"/>
      <c r="BE878" s="69"/>
      <c r="BF878" s="69"/>
      <c r="BG878" s="69"/>
      <c r="BH878" s="69"/>
      <c r="BI878" s="69"/>
      <c r="BJ878" s="69"/>
      <c r="BK878" s="69"/>
      <c r="BL878" s="69"/>
      <c r="BM878" s="69"/>
      <c r="BN878" s="69"/>
      <c r="BO878" s="69"/>
      <c r="BP878" s="69"/>
      <c r="BQ878" s="69"/>
      <c r="BR878" s="69"/>
      <c r="BS878" s="69"/>
      <c r="BT878" s="69"/>
      <c r="BU878" s="69"/>
      <c r="BV878" s="69"/>
      <c r="BW878" s="69"/>
      <c r="BX878" s="69"/>
      <c r="BY878" s="69"/>
      <c r="BZ878" s="69"/>
      <c r="CA878" s="69"/>
      <c r="CB878" s="69"/>
    </row>
    <row r="879" ht="15.75" customHeight="1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  <c r="AC879" s="69"/>
      <c r="AD879" s="69"/>
      <c r="AE879" s="69"/>
      <c r="AF879" s="69"/>
      <c r="AG879" s="69"/>
      <c r="AH879" s="69"/>
      <c r="AI879" s="69"/>
      <c r="AJ879" s="69"/>
      <c r="AK879" s="69"/>
      <c r="AL879" s="18"/>
      <c r="AM879" s="18"/>
      <c r="AN879" s="19"/>
      <c r="AO879" s="70"/>
      <c r="AP879" s="21"/>
      <c r="AQ879" s="69"/>
      <c r="AR879" s="69"/>
      <c r="AS879" s="69"/>
      <c r="AT879" s="18"/>
      <c r="AU879" s="18"/>
      <c r="AV879" s="69"/>
      <c r="AW879" s="69"/>
      <c r="AX879" s="69"/>
      <c r="AY879" s="24"/>
      <c r="AZ879" s="69"/>
      <c r="BA879" s="69"/>
      <c r="BB879" s="69"/>
      <c r="BC879" s="69"/>
      <c r="BD879" s="69"/>
      <c r="BE879" s="69"/>
      <c r="BF879" s="69"/>
      <c r="BG879" s="69"/>
      <c r="BH879" s="69"/>
      <c r="BI879" s="69"/>
      <c r="BJ879" s="69"/>
      <c r="BK879" s="69"/>
      <c r="BL879" s="69"/>
      <c r="BM879" s="69"/>
      <c r="BN879" s="69"/>
      <c r="BO879" s="69"/>
      <c r="BP879" s="69"/>
      <c r="BQ879" s="69"/>
      <c r="BR879" s="69"/>
      <c r="BS879" s="69"/>
      <c r="BT879" s="69"/>
      <c r="BU879" s="69"/>
      <c r="BV879" s="69"/>
      <c r="BW879" s="69"/>
      <c r="BX879" s="69"/>
      <c r="BY879" s="69"/>
      <c r="BZ879" s="69"/>
      <c r="CA879" s="69"/>
      <c r="CB879" s="69"/>
    </row>
    <row r="880" ht="15.75" customHeight="1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18"/>
      <c r="AM880" s="18"/>
      <c r="AN880" s="19"/>
      <c r="AO880" s="70"/>
      <c r="AP880" s="21"/>
      <c r="AQ880" s="69"/>
      <c r="AR880" s="69"/>
      <c r="AS880" s="69"/>
      <c r="AT880" s="18"/>
      <c r="AU880" s="18"/>
      <c r="AV880" s="69"/>
      <c r="AW880" s="69"/>
      <c r="AX880" s="69"/>
      <c r="AY880" s="24"/>
      <c r="AZ880" s="69"/>
      <c r="BA880" s="69"/>
      <c r="BB880" s="69"/>
      <c r="BC880" s="69"/>
      <c r="BD880" s="69"/>
      <c r="BE880" s="69"/>
      <c r="BF880" s="69"/>
      <c r="BG880" s="69"/>
      <c r="BH880" s="69"/>
      <c r="BI880" s="69"/>
      <c r="BJ880" s="69"/>
      <c r="BK880" s="69"/>
      <c r="BL880" s="69"/>
      <c r="BM880" s="69"/>
      <c r="BN880" s="69"/>
      <c r="BO880" s="69"/>
      <c r="BP880" s="69"/>
      <c r="BQ880" s="69"/>
      <c r="BR880" s="69"/>
      <c r="BS880" s="69"/>
      <c r="BT880" s="69"/>
      <c r="BU880" s="69"/>
      <c r="BV880" s="69"/>
      <c r="BW880" s="69"/>
      <c r="BX880" s="69"/>
      <c r="BY880" s="69"/>
      <c r="BZ880" s="69"/>
      <c r="CA880" s="69"/>
      <c r="CB880" s="69"/>
    </row>
    <row r="881" ht="15.75" customHeight="1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  <c r="AI881" s="69"/>
      <c r="AJ881" s="69"/>
      <c r="AK881" s="69"/>
      <c r="AL881" s="18"/>
      <c r="AM881" s="18"/>
      <c r="AN881" s="19"/>
      <c r="AO881" s="70"/>
      <c r="AP881" s="21"/>
      <c r="AQ881" s="69"/>
      <c r="AR881" s="69"/>
      <c r="AS881" s="69"/>
      <c r="AT881" s="18"/>
      <c r="AU881" s="18"/>
      <c r="AV881" s="69"/>
      <c r="AW881" s="69"/>
      <c r="AX881" s="69"/>
      <c r="AY881" s="24"/>
      <c r="AZ881" s="69"/>
      <c r="BA881" s="69"/>
      <c r="BB881" s="69"/>
      <c r="BC881" s="69"/>
      <c r="BD881" s="69"/>
      <c r="BE881" s="69"/>
      <c r="BF881" s="69"/>
      <c r="BG881" s="69"/>
      <c r="BH881" s="69"/>
      <c r="BI881" s="69"/>
      <c r="BJ881" s="69"/>
      <c r="BK881" s="69"/>
      <c r="BL881" s="69"/>
      <c r="BM881" s="69"/>
      <c r="BN881" s="69"/>
      <c r="BO881" s="69"/>
      <c r="BP881" s="69"/>
      <c r="BQ881" s="69"/>
      <c r="BR881" s="69"/>
      <c r="BS881" s="69"/>
      <c r="BT881" s="69"/>
      <c r="BU881" s="69"/>
      <c r="BV881" s="69"/>
      <c r="BW881" s="69"/>
      <c r="BX881" s="69"/>
      <c r="BY881" s="69"/>
      <c r="BZ881" s="69"/>
      <c r="CA881" s="69"/>
      <c r="CB881" s="69"/>
    </row>
    <row r="882" ht="15.75" customHeight="1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  <c r="AI882" s="69"/>
      <c r="AJ882" s="69"/>
      <c r="AK882" s="69"/>
      <c r="AL882" s="18"/>
      <c r="AM882" s="18"/>
      <c r="AN882" s="19"/>
      <c r="AO882" s="70"/>
      <c r="AP882" s="21"/>
      <c r="AQ882" s="69"/>
      <c r="AR882" s="69"/>
      <c r="AS882" s="69"/>
      <c r="AT882" s="18"/>
      <c r="AU882" s="18"/>
      <c r="AV882" s="69"/>
      <c r="AW882" s="69"/>
      <c r="AX882" s="69"/>
      <c r="AY882" s="24"/>
      <c r="AZ882" s="69"/>
      <c r="BA882" s="69"/>
      <c r="BB882" s="69"/>
      <c r="BC882" s="69"/>
      <c r="BD882" s="69"/>
      <c r="BE882" s="69"/>
      <c r="BF882" s="69"/>
      <c r="BG882" s="69"/>
      <c r="BH882" s="69"/>
      <c r="BI882" s="69"/>
      <c r="BJ882" s="69"/>
      <c r="BK882" s="69"/>
      <c r="BL882" s="69"/>
      <c r="BM882" s="69"/>
      <c r="BN882" s="69"/>
      <c r="BO882" s="69"/>
      <c r="BP882" s="69"/>
      <c r="BQ882" s="69"/>
      <c r="BR882" s="69"/>
      <c r="BS882" s="69"/>
      <c r="BT882" s="69"/>
      <c r="BU882" s="69"/>
      <c r="BV882" s="69"/>
      <c r="BW882" s="69"/>
      <c r="BX882" s="69"/>
      <c r="BY882" s="69"/>
      <c r="BZ882" s="69"/>
      <c r="CA882" s="69"/>
      <c r="CB882" s="69"/>
    </row>
    <row r="883" ht="15.75" customHeight="1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  <c r="AI883" s="69"/>
      <c r="AJ883" s="69"/>
      <c r="AK883" s="69"/>
      <c r="AL883" s="18"/>
      <c r="AM883" s="18"/>
      <c r="AN883" s="19"/>
      <c r="AO883" s="70"/>
      <c r="AP883" s="21"/>
      <c r="AQ883" s="69"/>
      <c r="AR883" s="69"/>
      <c r="AS883" s="69"/>
      <c r="AT883" s="18"/>
      <c r="AU883" s="18"/>
      <c r="AV883" s="69"/>
      <c r="AW883" s="69"/>
      <c r="AX883" s="69"/>
      <c r="AY883" s="24"/>
      <c r="AZ883" s="69"/>
      <c r="BA883" s="69"/>
      <c r="BB883" s="69"/>
      <c r="BC883" s="69"/>
      <c r="BD883" s="69"/>
      <c r="BE883" s="69"/>
      <c r="BF883" s="69"/>
      <c r="BG883" s="69"/>
      <c r="BH883" s="69"/>
      <c r="BI883" s="69"/>
      <c r="BJ883" s="69"/>
      <c r="BK883" s="69"/>
      <c r="BL883" s="69"/>
      <c r="BM883" s="69"/>
      <c r="BN883" s="69"/>
      <c r="BO883" s="69"/>
      <c r="BP883" s="69"/>
      <c r="BQ883" s="69"/>
      <c r="BR883" s="69"/>
      <c r="BS883" s="69"/>
      <c r="BT883" s="69"/>
      <c r="BU883" s="69"/>
      <c r="BV883" s="69"/>
      <c r="BW883" s="69"/>
      <c r="BX883" s="69"/>
      <c r="BY883" s="69"/>
      <c r="BZ883" s="69"/>
      <c r="CA883" s="69"/>
      <c r="CB883" s="69"/>
    </row>
    <row r="884" ht="15.75" customHeight="1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  <c r="AC884" s="69"/>
      <c r="AD884" s="69"/>
      <c r="AE884" s="69"/>
      <c r="AF884" s="69"/>
      <c r="AG884" s="69"/>
      <c r="AH884" s="69"/>
      <c r="AI884" s="69"/>
      <c r="AJ884" s="69"/>
      <c r="AK884" s="69"/>
      <c r="AL884" s="18"/>
      <c r="AM884" s="18"/>
      <c r="AN884" s="19"/>
      <c r="AO884" s="70"/>
      <c r="AP884" s="21"/>
      <c r="AQ884" s="69"/>
      <c r="AR884" s="69"/>
      <c r="AS884" s="69"/>
      <c r="AT884" s="18"/>
      <c r="AU884" s="18"/>
      <c r="AV884" s="69"/>
      <c r="AW884" s="69"/>
      <c r="AX884" s="69"/>
      <c r="AY884" s="24"/>
      <c r="AZ884" s="69"/>
      <c r="BA884" s="69"/>
      <c r="BB884" s="69"/>
      <c r="BC884" s="69"/>
      <c r="BD884" s="69"/>
      <c r="BE884" s="69"/>
      <c r="BF884" s="69"/>
      <c r="BG884" s="69"/>
      <c r="BH884" s="69"/>
      <c r="BI884" s="69"/>
      <c r="BJ884" s="69"/>
      <c r="BK884" s="69"/>
      <c r="BL884" s="69"/>
      <c r="BM884" s="69"/>
      <c r="BN884" s="69"/>
      <c r="BO884" s="69"/>
      <c r="BP884" s="69"/>
      <c r="BQ884" s="69"/>
      <c r="BR884" s="69"/>
      <c r="BS884" s="69"/>
      <c r="BT884" s="69"/>
      <c r="BU884" s="69"/>
      <c r="BV884" s="69"/>
      <c r="BW884" s="69"/>
      <c r="BX884" s="69"/>
      <c r="BY884" s="69"/>
      <c r="BZ884" s="69"/>
      <c r="CA884" s="69"/>
      <c r="CB884" s="69"/>
    </row>
    <row r="885" ht="15.75" customHeight="1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  <c r="AI885" s="69"/>
      <c r="AJ885" s="69"/>
      <c r="AK885" s="69"/>
      <c r="AL885" s="18"/>
      <c r="AM885" s="18"/>
      <c r="AN885" s="19"/>
      <c r="AO885" s="70"/>
      <c r="AP885" s="21"/>
      <c r="AQ885" s="69"/>
      <c r="AR885" s="69"/>
      <c r="AS885" s="69"/>
      <c r="AT885" s="18"/>
      <c r="AU885" s="18"/>
      <c r="AV885" s="69"/>
      <c r="AW885" s="69"/>
      <c r="AX885" s="69"/>
      <c r="AY885" s="24"/>
      <c r="AZ885" s="69"/>
      <c r="BA885" s="69"/>
      <c r="BB885" s="69"/>
      <c r="BC885" s="69"/>
      <c r="BD885" s="69"/>
      <c r="BE885" s="69"/>
      <c r="BF885" s="69"/>
      <c r="BG885" s="69"/>
      <c r="BH885" s="69"/>
      <c r="BI885" s="69"/>
      <c r="BJ885" s="69"/>
      <c r="BK885" s="69"/>
      <c r="BL885" s="69"/>
      <c r="BM885" s="69"/>
      <c r="BN885" s="69"/>
      <c r="BO885" s="69"/>
      <c r="BP885" s="69"/>
      <c r="BQ885" s="69"/>
      <c r="BR885" s="69"/>
      <c r="BS885" s="69"/>
      <c r="BT885" s="69"/>
      <c r="BU885" s="69"/>
      <c r="BV885" s="69"/>
      <c r="BW885" s="69"/>
      <c r="BX885" s="69"/>
      <c r="BY885" s="69"/>
      <c r="BZ885" s="69"/>
      <c r="CA885" s="69"/>
      <c r="CB885" s="69"/>
    </row>
    <row r="886" ht="15.75" customHeight="1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  <c r="AC886" s="69"/>
      <c r="AD886" s="69"/>
      <c r="AE886" s="69"/>
      <c r="AF886" s="69"/>
      <c r="AG886" s="69"/>
      <c r="AH886" s="69"/>
      <c r="AI886" s="69"/>
      <c r="AJ886" s="69"/>
      <c r="AK886" s="69"/>
      <c r="AL886" s="18"/>
      <c r="AM886" s="18"/>
      <c r="AN886" s="19"/>
      <c r="AO886" s="70"/>
      <c r="AP886" s="21"/>
      <c r="AQ886" s="69"/>
      <c r="AR886" s="69"/>
      <c r="AS886" s="69"/>
      <c r="AT886" s="18"/>
      <c r="AU886" s="18"/>
      <c r="AV886" s="69"/>
      <c r="AW886" s="69"/>
      <c r="AX886" s="69"/>
      <c r="AY886" s="24"/>
      <c r="AZ886" s="69"/>
      <c r="BA886" s="69"/>
      <c r="BB886" s="69"/>
      <c r="BC886" s="69"/>
      <c r="BD886" s="69"/>
      <c r="BE886" s="69"/>
      <c r="BF886" s="69"/>
      <c r="BG886" s="69"/>
      <c r="BH886" s="69"/>
      <c r="BI886" s="69"/>
      <c r="BJ886" s="69"/>
      <c r="BK886" s="69"/>
      <c r="BL886" s="69"/>
      <c r="BM886" s="69"/>
      <c r="BN886" s="69"/>
      <c r="BO886" s="69"/>
      <c r="BP886" s="69"/>
      <c r="BQ886" s="69"/>
      <c r="BR886" s="69"/>
      <c r="BS886" s="69"/>
      <c r="BT886" s="69"/>
      <c r="BU886" s="69"/>
      <c r="BV886" s="69"/>
      <c r="BW886" s="69"/>
      <c r="BX886" s="69"/>
      <c r="BY886" s="69"/>
      <c r="BZ886" s="69"/>
      <c r="CA886" s="69"/>
      <c r="CB886" s="69"/>
    </row>
    <row r="887" ht="15.75" customHeight="1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  <c r="AC887" s="69"/>
      <c r="AD887" s="69"/>
      <c r="AE887" s="69"/>
      <c r="AF887" s="69"/>
      <c r="AG887" s="69"/>
      <c r="AH887" s="69"/>
      <c r="AI887" s="69"/>
      <c r="AJ887" s="69"/>
      <c r="AK887" s="69"/>
      <c r="AL887" s="18"/>
      <c r="AM887" s="18"/>
      <c r="AN887" s="19"/>
      <c r="AO887" s="70"/>
      <c r="AP887" s="21"/>
      <c r="AQ887" s="69"/>
      <c r="AR887" s="69"/>
      <c r="AS887" s="69"/>
      <c r="AT887" s="18"/>
      <c r="AU887" s="18"/>
      <c r="AV887" s="69"/>
      <c r="AW887" s="69"/>
      <c r="AX887" s="69"/>
      <c r="AY887" s="24"/>
      <c r="AZ887" s="69"/>
      <c r="BA887" s="69"/>
      <c r="BB887" s="69"/>
      <c r="BC887" s="69"/>
      <c r="BD887" s="69"/>
      <c r="BE887" s="69"/>
      <c r="BF887" s="69"/>
      <c r="BG887" s="69"/>
      <c r="BH887" s="69"/>
      <c r="BI887" s="69"/>
      <c r="BJ887" s="69"/>
      <c r="BK887" s="69"/>
      <c r="BL887" s="69"/>
      <c r="BM887" s="69"/>
      <c r="BN887" s="69"/>
      <c r="BO887" s="69"/>
      <c r="BP887" s="69"/>
      <c r="BQ887" s="69"/>
      <c r="BR887" s="69"/>
      <c r="BS887" s="69"/>
      <c r="BT887" s="69"/>
      <c r="BU887" s="69"/>
      <c r="BV887" s="69"/>
      <c r="BW887" s="69"/>
      <c r="BX887" s="69"/>
      <c r="BY887" s="69"/>
      <c r="BZ887" s="69"/>
      <c r="CA887" s="69"/>
      <c r="CB887" s="69"/>
    </row>
    <row r="888" ht="15.75" customHeight="1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  <c r="AC888" s="69"/>
      <c r="AD888" s="69"/>
      <c r="AE888" s="69"/>
      <c r="AF888" s="69"/>
      <c r="AG888" s="69"/>
      <c r="AH888" s="69"/>
      <c r="AI888" s="69"/>
      <c r="AJ888" s="69"/>
      <c r="AK888" s="69"/>
      <c r="AL888" s="18"/>
      <c r="AM888" s="18"/>
      <c r="AN888" s="19"/>
      <c r="AO888" s="70"/>
      <c r="AP888" s="21"/>
      <c r="AQ888" s="69"/>
      <c r="AR888" s="69"/>
      <c r="AS888" s="69"/>
      <c r="AT888" s="18"/>
      <c r="AU888" s="18"/>
      <c r="AV888" s="69"/>
      <c r="AW888" s="69"/>
      <c r="AX888" s="69"/>
      <c r="AY888" s="24"/>
      <c r="AZ888" s="69"/>
      <c r="BA888" s="69"/>
      <c r="BB888" s="69"/>
      <c r="BC888" s="69"/>
      <c r="BD888" s="69"/>
      <c r="BE888" s="69"/>
      <c r="BF888" s="69"/>
      <c r="BG888" s="69"/>
      <c r="BH888" s="69"/>
      <c r="BI888" s="69"/>
      <c r="BJ888" s="69"/>
      <c r="BK888" s="69"/>
      <c r="BL888" s="69"/>
      <c r="BM888" s="69"/>
      <c r="BN888" s="69"/>
      <c r="BO888" s="69"/>
      <c r="BP888" s="69"/>
      <c r="BQ888" s="69"/>
      <c r="BR888" s="69"/>
      <c r="BS888" s="69"/>
      <c r="BT888" s="69"/>
      <c r="BU888" s="69"/>
      <c r="BV888" s="69"/>
      <c r="BW888" s="69"/>
      <c r="BX888" s="69"/>
      <c r="BY888" s="69"/>
      <c r="BZ888" s="69"/>
      <c r="CA888" s="69"/>
      <c r="CB888" s="69"/>
    </row>
    <row r="889" ht="15.75" customHeight="1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  <c r="AC889" s="69"/>
      <c r="AD889" s="69"/>
      <c r="AE889" s="69"/>
      <c r="AF889" s="69"/>
      <c r="AG889" s="69"/>
      <c r="AH889" s="69"/>
      <c r="AI889" s="69"/>
      <c r="AJ889" s="69"/>
      <c r="AK889" s="69"/>
      <c r="AL889" s="18"/>
      <c r="AM889" s="18"/>
      <c r="AN889" s="19"/>
      <c r="AO889" s="70"/>
      <c r="AP889" s="21"/>
      <c r="AQ889" s="69"/>
      <c r="AR889" s="69"/>
      <c r="AS889" s="69"/>
      <c r="AT889" s="18"/>
      <c r="AU889" s="18"/>
      <c r="AV889" s="69"/>
      <c r="AW889" s="69"/>
      <c r="AX889" s="69"/>
      <c r="AY889" s="24"/>
      <c r="AZ889" s="69"/>
      <c r="BA889" s="69"/>
      <c r="BB889" s="69"/>
      <c r="BC889" s="69"/>
      <c r="BD889" s="69"/>
      <c r="BE889" s="69"/>
      <c r="BF889" s="69"/>
      <c r="BG889" s="69"/>
      <c r="BH889" s="69"/>
      <c r="BI889" s="69"/>
      <c r="BJ889" s="69"/>
      <c r="BK889" s="69"/>
      <c r="BL889" s="69"/>
      <c r="BM889" s="69"/>
      <c r="BN889" s="69"/>
      <c r="BO889" s="69"/>
      <c r="BP889" s="69"/>
      <c r="BQ889" s="69"/>
      <c r="BR889" s="69"/>
      <c r="BS889" s="69"/>
      <c r="BT889" s="69"/>
      <c r="BU889" s="69"/>
      <c r="BV889" s="69"/>
      <c r="BW889" s="69"/>
      <c r="BX889" s="69"/>
      <c r="BY889" s="69"/>
      <c r="BZ889" s="69"/>
      <c r="CA889" s="69"/>
      <c r="CB889" s="69"/>
    </row>
    <row r="890" ht="15.75" customHeight="1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  <c r="AC890" s="69"/>
      <c r="AD890" s="69"/>
      <c r="AE890" s="69"/>
      <c r="AF890" s="69"/>
      <c r="AG890" s="69"/>
      <c r="AH890" s="69"/>
      <c r="AI890" s="69"/>
      <c r="AJ890" s="69"/>
      <c r="AK890" s="69"/>
      <c r="AL890" s="18"/>
      <c r="AM890" s="18"/>
      <c r="AN890" s="19"/>
      <c r="AO890" s="70"/>
      <c r="AP890" s="21"/>
      <c r="AQ890" s="69"/>
      <c r="AR890" s="69"/>
      <c r="AS890" s="69"/>
      <c r="AT890" s="18"/>
      <c r="AU890" s="18"/>
      <c r="AV890" s="69"/>
      <c r="AW890" s="69"/>
      <c r="AX890" s="69"/>
      <c r="AY890" s="24"/>
      <c r="AZ890" s="69"/>
      <c r="BA890" s="69"/>
      <c r="BB890" s="69"/>
      <c r="BC890" s="69"/>
      <c r="BD890" s="69"/>
      <c r="BE890" s="69"/>
      <c r="BF890" s="69"/>
      <c r="BG890" s="69"/>
      <c r="BH890" s="69"/>
      <c r="BI890" s="69"/>
      <c r="BJ890" s="69"/>
      <c r="BK890" s="69"/>
      <c r="BL890" s="69"/>
      <c r="BM890" s="69"/>
      <c r="BN890" s="69"/>
      <c r="BO890" s="69"/>
      <c r="BP890" s="69"/>
      <c r="BQ890" s="69"/>
      <c r="BR890" s="69"/>
      <c r="BS890" s="69"/>
      <c r="BT890" s="69"/>
      <c r="BU890" s="69"/>
      <c r="BV890" s="69"/>
      <c r="BW890" s="69"/>
      <c r="BX890" s="69"/>
      <c r="BY890" s="69"/>
      <c r="BZ890" s="69"/>
      <c r="CA890" s="69"/>
      <c r="CB890" s="69"/>
    </row>
    <row r="891" ht="15.75" customHeight="1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  <c r="AJ891" s="69"/>
      <c r="AK891" s="69"/>
      <c r="AL891" s="18"/>
      <c r="AM891" s="18"/>
      <c r="AN891" s="19"/>
      <c r="AO891" s="70"/>
      <c r="AP891" s="21"/>
      <c r="AQ891" s="69"/>
      <c r="AR891" s="69"/>
      <c r="AS891" s="69"/>
      <c r="AT891" s="18"/>
      <c r="AU891" s="18"/>
      <c r="AV891" s="69"/>
      <c r="AW891" s="69"/>
      <c r="AX891" s="69"/>
      <c r="AY891" s="24"/>
      <c r="AZ891" s="69"/>
      <c r="BA891" s="69"/>
      <c r="BB891" s="69"/>
      <c r="BC891" s="69"/>
      <c r="BD891" s="69"/>
      <c r="BE891" s="69"/>
      <c r="BF891" s="69"/>
      <c r="BG891" s="69"/>
      <c r="BH891" s="69"/>
      <c r="BI891" s="69"/>
      <c r="BJ891" s="69"/>
      <c r="BK891" s="69"/>
      <c r="BL891" s="69"/>
      <c r="BM891" s="69"/>
      <c r="BN891" s="69"/>
      <c r="BO891" s="69"/>
      <c r="BP891" s="69"/>
      <c r="BQ891" s="69"/>
      <c r="BR891" s="69"/>
      <c r="BS891" s="69"/>
      <c r="BT891" s="69"/>
      <c r="BU891" s="69"/>
      <c r="BV891" s="69"/>
      <c r="BW891" s="69"/>
      <c r="BX891" s="69"/>
      <c r="BY891" s="69"/>
      <c r="BZ891" s="69"/>
      <c r="CA891" s="69"/>
      <c r="CB891" s="69"/>
    </row>
    <row r="892" ht="15.75" customHeight="1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  <c r="AC892" s="69"/>
      <c r="AD892" s="69"/>
      <c r="AE892" s="69"/>
      <c r="AF892" s="69"/>
      <c r="AG892" s="69"/>
      <c r="AH892" s="69"/>
      <c r="AI892" s="69"/>
      <c r="AJ892" s="69"/>
      <c r="AK892" s="69"/>
      <c r="AL892" s="18"/>
      <c r="AM892" s="18"/>
      <c r="AN892" s="19"/>
      <c r="AO892" s="70"/>
      <c r="AP892" s="21"/>
      <c r="AQ892" s="69"/>
      <c r="AR892" s="69"/>
      <c r="AS892" s="69"/>
      <c r="AT892" s="18"/>
      <c r="AU892" s="18"/>
      <c r="AV892" s="69"/>
      <c r="AW892" s="69"/>
      <c r="AX892" s="69"/>
      <c r="AY892" s="24"/>
      <c r="AZ892" s="69"/>
      <c r="BA892" s="69"/>
      <c r="BB892" s="69"/>
      <c r="BC892" s="69"/>
      <c r="BD892" s="69"/>
      <c r="BE892" s="69"/>
      <c r="BF892" s="69"/>
      <c r="BG892" s="69"/>
      <c r="BH892" s="69"/>
      <c r="BI892" s="69"/>
      <c r="BJ892" s="69"/>
      <c r="BK892" s="69"/>
      <c r="BL892" s="69"/>
      <c r="BM892" s="69"/>
      <c r="BN892" s="69"/>
      <c r="BO892" s="69"/>
      <c r="BP892" s="69"/>
      <c r="BQ892" s="69"/>
      <c r="BR892" s="69"/>
      <c r="BS892" s="69"/>
      <c r="BT892" s="69"/>
      <c r="BU892" s="69"/>
      <c r="BV892" s="69"/>
      <c r="BW892" s="69"/>
      <c r="BX892" s="69"/>
      <c r="BY892" s="69"/>
      <c r="BZ892" s="69"/>
      <c r="CA892" s="69"/>
      <c r="CB892" s="69"/>
    </row>
    <row r="893" ht="15.75" customHeight="1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  <c r="AC893" s="69"/>
      <c r="AD893" s="69"/>
      <c r="AE893" s="69"/>
      <c r="AF893" s="69"/>
      <c r="AG893" s="69"/>
      <c r="AH893" s="69"/>
      <c r="AI893" s="69"/>
      <c r="AJ893" s="69"/>
      <c r="AK893" s="69"/>
      <c r="AL893" s="18"/>
      <c r="AM893" s="18"/>
      <c r="AN893" s="19"/>
      <c r="AO893" s="70"/>
      <c r="AP893" s="21"/>
      <c r="AQ893" s="69"/>
      <c r="AR893" s="69"/>
      <c r="AS893" s="69"/>
      <c r="AT893" s="18"/>
      <c r="AU893" s="18"/>
      <c r="AV893" s="69"/>
      <c r="AW893" s="69"/>
      <c r="AX893" s="69"/>
      <c r="AY893" s="24"/>
      <c r="AZ893" s="69"/>
      <c r="BA893" s="69"/>
      <c r="BB893" s="69"/>
      <c r="BC893" s="69"/>
      <c r="BD893" s="69"/>
      <c r="BE893" s="69"/>
      <c r="BF893" s="69"/>
      <c r="BG893" s="69"/>
      <c r="BH893" s="69"/>
      <c r="BI893" s="69"/>
      <c r="BJ893" s="69"/>
      <c r="BK893" s="69"/>
      <c r="BL893" s="69"/>
      <c r="BM893" s="69"/>
      <c r="BN893" s="69"/>
      <c r="BO893" s="69"/>
      <c r="BP893" s="69"/>
      <c r="BQ893" s="69"/>
      <c r="BR893" s="69"/>
      <c r="BS893" s="69"/>
      <c r="BT893" s="69"/>
      <c r="BU893" s="69"/>
      <c r="BV893" s="69"/>
      <c r="BW893" s="69"/>
      <c r="BX893" s="69"/>
      <c r="BY893" s="69"/>
      <c r="BZ893" s="69"/>
      <c r="CA893" s="69"/>
      <c r="CB893" s="69"/>
    </row>
    <row r="894" ht="15.75" customHeight="1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  <c r="AC894" s="69"/>
      <c r="AD894" s="69"/>
      <c r="AE894" s="69"/>
      <c r="AF894" s="69"/>
      <c r="AG894" s="69"/>
      <c r="AH894" s="69"/>
      <c r="AI894" s="69"/>
      <c r="AJ894" s="69"/>
      <c r="AK894" s="69"/>
      <c r="AL894" s="18"/>
      <c r="AM894" s="18"/>
      <c r="AN894" s="19"/>
      <c r="AO894" s="70"/>
      <c r="AP894" s="21"/>
      <c r="AQ894" s="69"/>
      <c r="AR894" s="69"/>
      <c r="AS894" s="69"/>
      <c r="AT894" s="18"/>
      <c r="AU894" s="18"/>
      <c r="AV894" s="69"/>
      <c r="AW894" s="69"/>
      <c r="AX894" s="69"/>
      <c r="AY894" s="24"/>
      <c r="AZ894" s="69"/>
      <c r="BA894" s="69"/>
      <c r="BB894" s="69"/>
      <c r="BC894" s="69"/>
      <c r="BD894" s="69"/>
      <c r="BE894" s="69"/>
      <c r="BF894" s="69"/>
      <c r="BG894" s="69"/>
      <c r="BH894" s="69"/>
      <c r="BI894" s="69"/>
      <c r="BJ894" s="69"/>
      <c r="BK894" s="69"/>
      <c r="BL894" s="69"/>
      <c r="BM894" s="69"/>
      <c r="BN894" s="69"/>
      <c r="BO894" s="69"/>
      <c r="BP894" s="69"/>
      <c r="BQ894" s="69"/>
      <c r="BR894" s="69"/>
      <c r="BS894" s="69"/>
      <c r="BT894" s="69"/>
      <c r="BU894" s="69"/>
      <c r="BV894" s="69"/>
      <c r="BW894" s="69"/>
      <c r="BX894" s="69"/>
      <c r="BY894" s="69"/>
      <c r="BZ894" s="69"/>
      <c r="CA894" s="69"/>
      <c r="CB894" s="69"/>
    </row>
    <row r="895" ht="15.75" customHeight="1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  <c r="AC895" s="69"/>
      <c r="AD895" s="69"/>
      <c r="AE895" s="69"/>
      <c r="AF895" s="69"/>
      <c r="AG895" s="69"/>
      <c r="AH895" s="69"/>
      <c r="AI895" s="69"/>
      <c r="AJ895" s="69"/>
      <c r="AK895" s="69"/>
      <c r="AL895" s="18"/>
      <c r="AM895" s="18"/>
      <c r="AN895" s="19"/>
      <c r="AO895" s="70"/>
      <c r="AP895" s="21"/>
      <c r="AQ895" s="69"/>
      <c r="AR895" s="69"/>
      <c r="AS895" s="69"/>
      <c r="AT895" s="18"/>
      <c r="AU895" s="18"/>
      <c r="AV895" s="69"/>
      <c r="AW895" s="69"/>
      <c r="AX895" s="69"/>
      <c r="AY895" s="24"/>
      <c r="AZ895" s="69"/>
      <c r="BA895" s="69"/>
      <c r="BB895" s="69"/>
      <c r="BC895" s="69"/>
      <c r="BD895" s="69"/>
      <c r="BE895" s="69"/>
      <c r="BF895" s="69"/>
      <c r="BG895" s="69"/>
      <c r="BH895" s="69"/>
      <c r="BI895" s="69"/>
      <c r="BJ895" s="69"/>
      <c r="BK895" s="69"/>
      <c r="BL895" s="69"/>
      <c r="BM895" s="69"/>
      <c r="BN895" s="69"/>
      <c r="BO895" s="69"/>
      <c r="BP895" s="69"/>
      <c r="BQ895" s="69"/>
      <c r="BR895" s="69"/>
      <c r="BS895" s="69"/>
      <c r="BT895" s="69"/>
      <c r="BU895" s="69"/>
      <c r="BV895" s="69"/>
      <c r="BW895" s="69"/>
      <c r="BX895" s="69"/>
      <c r="BY895" s="69"/>
      <c r="BZ895" s="69"/>
      <c r="CA895" s="69"/>
      <c r="CB895" s="69"/>
    </row>
    <row r="896" ht="15.75" customHeight="1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  <c r="AI896" s="69"/>
      <c r="AJ896" s="69"/>
      <c r="AK896" s="69"/>
      <c r="AL896" s="18"/>
      <c r="AM896" s="18"/>
      <c r="AN896" s="19"/>
      <c r="AO896" s="70"/>
      <c r="AP896" s="21"/>
      <c r="AQ896" s="69"/>
      <c r="AR896" s="69"/>
      <c r="AS896" s="69"/>
      <c r="AT896" s="18"/>
      <c r="AU896" s="18"/>
      <c r="AV896" s="69"/>
      <c r="AW896" s="69"/>
      <c r="AX896" s="69"/>
      <c r="AY896" s="24"/>
      <c r="AZ896" s="69"/>
      <c r="BA896" s="69"/>
      <c r="BB896" s="69"/>
      <c r="BC896" s="69"/>
      <c r="BD896" s="69"/>
      <c r="BE896" s="69"/>
      <c r="BF896" s="69"/>
      <c r="BG896" s="69"/>
      <c r="BH896" s="69"/>
      <c r="BI896" s="69"/>
      <c r="BJ896" s="69"/>
      <c r="BK896" s="69"/>
      <c r="BL896" s="69"/>
      <c r="BM896" s="69"/>
      <c r="BN896" s="69"/>
      <c r="BO896" s="69"/>
      <c r="BP896" s="69"/>
      <c r="BQ896" s="69"/>
      <c r="BR896" s="69"/>
      <c r="BS896" s="69"/>
      <c r="BT896" s="69"/>
      <c r="BU896" s="69"/>
      <c r="BV896" s="69"/>
      <c r="BW896" s="69"/>
      <c r="BX896" s="69"/>
      <c r="BY896" s="69"/>
      <c r="BZ896" s="69"/>
      <c r="CA896" s="69"/>
      <c r="CB896" s="69"/>
    </row>
    <row r="897" ht="15.75" customHeight="1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  <c r="AC897" s="69"/>
      <c r="AD897" s="69"/>
      <c r="AE897" s="69"/>
      <c r="AF897" s="69"/>
      <c r="AG897" s="69"/>
      <c r="AH897" s="69"/>
      <c r="AI897" s="69"/>
      <c r="AJ897" s="69"/>
      <c r="AK897" s="69"/>
      <c r="AL897" s="18"/>
      <c r="AM897" s="18"/>
      <c r="AN897" s="19"/>
      <c r="AO897" s="70"/>
      <c r="AP897" s="21"/>
      <c r="AQ897" s="69"/>
      <c r="AR897" s="69"/>
      <c r="AS897" s="69"/>
      <c r="AT897" s="18"/>
      <c r="AU897" s="18"/>
      <c r="AV897" s="69"/>
      <c r="AW897" s="69"/>
      <c r="AX897" s="69"/>
      <c r="AY897" s="24"/>
      <c r="AZ897" s="69"/>
      <c r="BA897" s="69"/>
      <c r="BB897" s="69"/>
      <c r="BC897" s="69"/>
      <c r="BD897" s="69"/>
      <c r="BE897" s="69"/>
      <c r="BF897" s="69"/>
      <c r="BG897" s="69"/>
      <c r="BH897" s="69"/>
      <c r="BI897" s="69"/>
      <c r="BJ897" s="69"/>
      <c r="BK897" s="69"/>
      <c r="BL897" s="69"/>
      <c r="BM897" s="69"/>
      <c r="BN897" s="69"/>
      <c r="BO897" s="69"/>
      <c r="BP897" s="69"/>
      <c r="BQ897" s="69"/>
      <c r="BR897" s="69"/>
      <c r="BS897" s="69"/>
      <c r="BT897" s="69"/>
      <c r="BU897" s="69"/>
      <c r="BV897" s="69"/>
      <c r="BW897" s="69"/>
      <c r="BX897" s="69"/>
      <c r="BY897" s="69"/>
      <c r="BZ897" s="69"/>
      <c r="CA897" s="69"/>
      <c r="CB897" s="69"/>
    </row>
    <row r="898" ht="15.75" customHeight="1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  <c r="AC898" s="69"/>
      <c r="AD898" s="69"/>
      <c r="AE898" s="69"/>
      <c r="AF898" s="69"/>
      <c r="AG898" s="69"/>
      <c r="AH898" s="69"/>
      <c r="AI898" s="69"/>
      <c r="AJ898" s="69"/>
      <c r="AK898" s="69"/>
      <c r="AL898" s="18"/>
      <c r="AM898" s="18"/>
      <c r="AN898" s="19"/>
      <c r="AO898" s="70"/>
      <c r="AP898" s="21"/>
      <c r="AQ898" s="69"/>
      <c r="AR898" s="69"/>
      <c r="AS898" s="69"/>
      <c r="AT898" s="18"/>
      <c r="AU898" s="18"/>
      <c r="AV898" s="69"/>
      <c r="AW898" s="69"/>
      <c r="AX898" s="69"/>
      <c r="AY898" s="24"/>
      <c r="AZ898" s="69"/>
      <c r="BA898" s="69"/>
      <c r="BB898" s="69"/>
      <c r="BC898" s="69"/>
      <c r="BD898" s="69"/>
      <c r="BE898" s="69"/>
      <c r="BF898" s="69"/>
      <c r="BG898" s="69"/>
      <c r="BH898" s="69"/>
      <c r="BI898" s="69"/>
      <c r="BJ898" s="69"/>
      <c r="BK898" s="69"/>
      <c r="BL898" s="69"/>
      <c r="BM898" s="69"/>
      <c r="BN898" s="69"/>
      <c r="BO898" s="69"/>
      <c r="BP898" s="69"/>
      <c r="BQ898" s="69"/>
      <c r="BR898" s="69"/>
      <c r="BS898" s="69"/>
      <c r="BT898" s="69"/>
      <c r="BU898" s="69"/>
      <c r="BV898" s="69"/>
      <c r="BW898" s="69"/>
      <c r="BX898" s="69"/>
      <c r="BY898" s="69"/>
      <c r="BZ898" s="69"/>
      <c r="CA898" s="69"/>
      <c r="CB898" s="69"/>
    </row>
    <row r="899" ht="15.75" customHeight="1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  <c r="AC899" s="69"/>
      <c r="AD899" s="69"/>
      <c r="AE899" s="69"/>
      <c r="AF899" s="69"/>
      <c r="AG899" s="69"/>
      <c r="AH899" s="69"/>
      <c r="AI899" s="69"/>
      <c r="AJ899" s="69"/>
      <c r="AK899" s="69"/>
      <c r="AL899" s="18"/>
      <c r="AM899" s="18"/>
      <c r="AN899" s="19"/>
      <c r="AO899" s="70"/>
      <c r="AP899" s="21"/>
      <c r="AQ899" s="69"/>
      <c r="AR899" s="69"/>
      <c r="AS899" s="69"/>
      <c r="AT899" s="18"/>
      <c r="AU899" s="18"/>
      <c r="AV899" s="69"/>
      <c r="AW899" s="69"/>
      <c r="AX899" s="69"/>
      <c r="AY899" s="24"/>
      <c r="AZ899" s="69"/>
      <c r="BA899" s="69"/>
      <c r="BB899" s="69"/>
      <c r="BC899" s="69"/>
      <c r="BD899" s="69"/>
      <c r="BE899" s="69"/>
      <c r="BF899" s="69"/>
      <c r="BG899" s="69"/>
      <c r="BH899" s="69"/>
      <c r="BI899" s="69"/>
      <c r="BJ899" s="69"/>
      <c r="BK899" s="69"/>
      <c r="BL899" s="69"/>
      <c r="BM899" s="69"/>
      <c r="BN899" s="69"/>
      <c r="BO899" s="69"/>
      <c r="BP899" s="69"/>
      <c r="BQ899" s="69"/>
      <c r="BR899" s="69"/>
      <c r="BS899" s="69"/>
      <c r="BT899" s="69"/>
      <c r="BU899" s="69"/>
      <c r="BV899" s="69"/>
      <c r="BW899" s="69"/>
      <c r="BX899" s="69"/>
      <c r="BY899" s="69"/>
      <c r="BZ899" s="69"/>
      <c r="CA899" s="69"/>
      <c r="CB899" s="69"/>
    </row>
    <row r="900" ht="15.75" customHeight="1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  <c r="AC900" s="69"/>
      <c r="AD900" s="69"/>
      <c r="AE900" s="69"/>
      <c r="AF900" s="69"/>
      <c r="AG900" s="69"/>
      <c r="AH900" s="69"/>
      <c r="AI900" s="69"/>
      <c r="AJ900" s="69"/>
      <c r="AK900" s="69"/>
      <c r="AL900" s="18"/>
      <c r="AM900" s="18"/>
      <c r="AN900" s="19"/>
      <c r="AO900" s="70"/>
      <c r="AP900" s="21"/>
      <c r="AQ900" s="69"/>
      <c r="AR900" s="69"/>
      <c r="AS900" s="69"/>
      <c r="AT900" s="18"/>
      <c r="AU900" s="18"/>
      <c r="AV900" s="69"/>
      <c r="AW900" s="69"/>
      <c r="AX900" s="69"/>
      <c r="AY900" s="24"/>
      <c r="AZ900" s="69"/>
      <c r="BA900" s="69"/>
      <c r="BB900" s="69"/>
      <c r="BC900" s="69"/>
      <c r="BD900" s="69"/>
      <c r="BE900" s="69"/>
      <c r="BF900" s="69"/>
      <c r="BG900" s="69"/>
      <c r="BH900" s="69"/>
      <c r="BI900" s="69"/>
      <c r="BJ900" s="69"/>
      <c r="BK900" s="69"/>
      <c r="BL900" s="69"/>
      <c r="BM900" s="69"/>
      <c r="BN900" s="69"/>
      <c r="BO900" s="69"/>
      <c r="BP900" s="69"/>
      <c r="BQ900" s="69"/>
      <c r="BR900" s="69"/>
      <c r="BS900" s="69"/>
      <c r="BT900" s="69"/>
      <c r="BU900" s="69"/>
      <c r="BV900" s="69"/>
      <c r="BW900" s="69"/>
      <c r="BX900" s="69"/>
      <c r="BY900" s="69"/>
      <c r="BZ900" s="69"/>
      <c r="CA900" s="69"/>
      <c r="CB900" s="69"/>
    </row>
    <row r="901" ht="15.75" customHeight="1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  <c r="AC901" s="69"/>
      <c r="AD901" s="69"/>
      <c r="AE901" s="69"/>
      <c r="AF901" s="69"/>
      <c r="AG901" s="69"/>
      <c r="AH901" s="69"/>
      <c r="AI901" s="69"/>
      <c r="AJ901" s="69"/>
      <c r="AK901" s="69"/>
      <c r="AL901" s="18"/>
      <c r="AM901" s="18"/>
      <c r="AN901" s="19"/>
      <c r="AO901" s="70"/>
      <c r="AP901" s="21"/>
      <c r="AQ901" s="69"/>
      <c r="AR901" s="69"/>
      <c r="AS901" s="69"/>
      <c r="AT901" s="18"/>
      <c r="AU901" s="18"/>
      <c r="AV901" s="69"/>
      <c r="AW901" s="69"/>
      <c r="AX901" s="69"/>
      <c r="AY901" s="24"/>
      <c r="AZ901" s="69"/>
      <c r="BA901" s="69"/>
      <c r="BB901" s="69"/>
      <c r="BC901" s="69"/>
      <c r="BD901" s="69"/>
      <c r="BE901" s="69"/>
      <c r="BF901" s="69"/>
      <c r="BG901" s="69"/>
      <c r="BH901" s="69"/>
      <c r="BI901" s="69"/>
      <c r="BJ901" s="69"/>
      <c r="BK901" s="69"/>
      <c r="BL901" s="69"/>
      <c r="BM901" s="69"/>
      <c r="BN901" s="69"/>
      <c r="BO901" s="69"/>
      <c r="BP901" s="69"/>
      <c r="BQ901" s="69"/>
      <c r="BR901" s="69"/>
      <c r="BS901" s="69"/>
      <c r="BT901" s="69"/>
      <c r="BU901" s="69"/>
      <c r="BV901" s="69"/>
      <c r="BW901" s="69"/>
      <c r="BX901" s="69"/>
      <c r="BY901" s="69"/>
      <c r="BZ901" s="69"/>
      <c r="CA901" s="69"/>
      <c r="CB901" s="69"/>
    </row>
    <row r="902" ht="15.75" customHeight="1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  <c r="AC902" s="69"/>
      <c r="AD902" s="69"/>
      <c r="AE902" s="69"/>
      <c r="AF902" s="69"/>
      <c r="AG902" s="69"/>
      <c r="AH902" s="69"/>
      <c r="AI902" s="69"/>
      <c r="AJ902" s="69"/>
      <c r="AK902" s="69"/>
      <c r="AL902" s="18"/>
      <c r="AM902" s="18"/>
      <c r="AN902" s="19"/>
      <c r="AO902" s="70"/>
      <c r="AP902" s="21"/>
      <c r="AQ902" s="69"/>
      <c r="AR902" s="69"/>
      <c r="AS902" s="69"/>
      <c r="AT902" s="18"/>
      <c r="AU902" s="18"/>
      <c r="AV902" s="69"/>
      <c r="AW902" s="69"/>
      <c r="AX902" s="69"/>
      <c r="AY902" s="24"/>
      <c r="AZ902" s="69"/>
      <c r="BA902" s="69"/>
      <c r="BB902" s="69"/>
      <c r="BC902" s="69"/>
      <c r="BD902" s="69"/>
      <c r="BE902" s="69"/>
      <c r="BF902" s="69"/>
      <c r="BG902" s="69"/>
      <c r="BH902" s="69"/>
      <c r="BI902" s="69"/>
      <c r="BJ902" s="69"/>
      <c r="BK902" s="69"/>
      <c r="BL902" s="69"/>
      <c r="BM902" s="69"/>
      <c r="BN902" s="69"/>
      <c r="BO902" s="69"/>
      <c r="BP902" s="69"/>
      <c r="BQ902" s="69"/>
      <c r="BR902" s="69"/>
      <c r="BS902" s="69"/>
      <c r="BT902" s="69"/>
      <c r="BU902" s="69"/>
      <c r="BV902" s="69"/>
      <c r="BW902" s="69"/>
      <c r="BX902" s="69"/>
      <c r="BY902" s="69"/>
      <c r="BZ902" s="69"/>
      <c r="CA902" s="69"/>
      <c r="CB902" s="69"/>
    </row>
    <row r="903" ht="15.75" customHeight="1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  <c r="AC903" s="69"/>
      <c r="AD903" s="69"/>
      <c r="AE903" s="69"/>
      <c r="AF903" s="69"/>
      <c r="AG903" s="69"/>
      <c r="AH903" s="69"/>
      <c r="AI903" s="69"/>
      <c r="AJ903" s="69"/>
      <c r="AK903" s="69"/>
      <c r="AL903" s="18"/>
      <c r="AM903" s="18"/>
      <c r="AN903" s="19"/>
      <c r="AO903" s="70"/>
      <c r="AP903" s="21"/>
      <c r="AQ903" s="69"/>
      <c r="AR903" s="69"/>
      <c r="AS903" s="69"/>
      <c r="AT903" s="18"/>
      <c r="AU903" s="18"/>
      <c r="AV903" s="69"/>
      <c r="AW903" s="69"/>
      <c r="AX903" s="69"/>
      <c r="AY903" s="24"/>
      <c r="AZ903" s="69"/>
      <c r="BA903" s="69"/>
      <c r="BB903" s="69"/>
      <c r="BC903" s="69"/>
      <c r="BD903" s="69"/>
      <c r="BE903" s="69"/>
      <c r="BF903" s="69"/>
      <c r="BG903" s="69"/>
      <c r="BH903" s="69"/>
      <c r="BI903" s="69"/>
      <c r="BJ903" s="69"/>
      <c r="BK903" s="69"/>
      <c r="BL903" s="69"/>
      <c r="BM903" s="69"/>
      <c r="BN903" s="69"/>
      <c r="BO903" s="69"/>
      <c r="BP903" s="69"/>
      <c r="BQ903" s="69"/>
      <c r="BR903" s="69"/>
      <c r="BS903" s="69"/>
      <c r="BT903" s="69"/>
      <c r="BU903" s="69"/>
      <c r="BV903" s="69"/>
      <c r="BW903" s="69"/>
      <c r="BX903" s="69"/>
      <c r="BY903" s="69"/>
      <c r="BZ903" s="69"/>
      <c r="CA903" s="69"/>
      <c r="CB903" s="69"/>
    </row>
    <row r="904" ht="15.75" customHeight="1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  <c r="AE904" s="69"/>
      <c r="AF904" s="69"/>
      <c r="AG904" s="69"/>
      <c r="AH904" s="69"/>
      <c r="AI904" s="69"/>
      <c r="AJ904" s="69"/>
      <c r="AK904" s="69"/>
      <c r="AL904" s="18"/>
      <c r="AM904" s="18"/>
      <c r="AN904" s="19"/>
      <c r="AO904" s="70"/>
      <c r="AP904" s="21"/>
      <c r="AQ904" s="69"/>
      <c r="AR904" s="69"/>
      <c r="AS904" s="69"/>
      <c r="AT904" s="18"/>
      <c r="AU904" s="18"/>
      <c r="AV904" s="69"/>
      <c r="AW904" s="69"/>
      <c r="AX904" s="69"/>
      <c r="AY904" s="24"/>
      <c r="AZ904" s="69"/>
      <c r="BA904" s="69"/>
      <c r="BB904" s="69"/>
      <c r="BC904" s="69"/>
      <c r="BD904" s="69"/>
      <c r="BE904" s="69"/>
      <c r="BF904" s="69"/>
      <c r="BG904" s="69"/>
      <c r="BH904" s="69"/>
      <c r="BI904" s="69"/>
      <c r="BJ904" s="69"/>
      <c r="BK904" s="69"/>
      <c r="BL904" s="69"/>
      <c r="BM904" s="69"/>
      <c r="BN904" s="69"/>
      <c r="BO904" s="69"/>
      <c r="BP904" s="69"/>
      <c r="BQ904" s="69"/>
      <c r="BR904" s="69"/>
      <c r="BS904" s="69"/>
      <c r="BT904" s="69"/>
      <c r="BU904" s="69"/>
      <c r="BV904" s="69"/>
      <c r="BW904" s="69"/>
      <c r="BX904" s="69"/>
      <c r="BY904" s="69"/>
      <c r="BZ904" s="69"/>
      <c r="CA904" s="69"/>
      <c r="CB904" s="69"/>
    </row>
    <row r="905" ht="15.75" customHeight="1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  <c r="AE905" s="69"/>
      <c r="AF905" s="69"/>
      <c r="AG905" s="69"/>
      <c r="AH905" s="69"/>
      <c r="AI905" s="69"/>
      <c r="AJ905" s="69"/>
      <c r="AK905" s="69"/>
      <c r="AL905" s="18"/>
      <c r="AM905" s="18"/>
      <c r="AN905" s="19"/>
      <c r="AO905" s="70"/>
      <c r="AP905" s="21"/>
      <c r="AQ905" s="69"/>
      <c r="AR905" s="69"/>
      <c r="AS905" s="69"/>
      <c r="AT905" s="18"/>
      <c r="AU905" s="18"/>
      <c r="AV905" s="69"/>
      <c r="AW905" s="69"/>
      <c r="AX905" s="69"/>
      <c r="AY905" s="24"/>
      <c r="AZ905" s="69"/>
      <c r="BA905" s="69"/>
      <c r="BB905" s="69"/>
      <c r="BC905" s="69"/>
      <c r="BD905" s="69"/>
      <c r="BE905" s="69"/>
      <c r="BF905" s="69"/>
      <c r="BG905" s="69"/>
      <c r="BH905" s="69"/>
      <c r="BI905" s="69"/>
      <c r="BJ905" s="69"/>
      <c r="BK905" s="69"/>
      <c r="BL905" s="69"/>
      <c r="BM905" s="69"/>
      <c r="BN905" s="69"/>
      <c r="BO905" s="69"/>
      <c r="BP905" s="69"/>
      <c r="BQ905" s="69"/>
      <c r="BR905" s="69"/>
      <c r="BS905" s="69"/>
      <c r="BT905" s="69"/>
      <c r="BU905" s="69"/>
      <c r="BV905" s="69"/>
      <c r="BW905" s="69"/>
      <c r="BX905" s="69"/>
      <c r="BY905" s="69"/>
      <c r="BZ905" s="69"/>
      <c r="CA905" s="69"/>
      <c r="CB905" s="69"/>
    </row>
    <row r="906" ht="15.75" customHeight="1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  <c r="AE906" s="69"/>
      <c r="AF906" s="69"/>
      <c r="AG906" s="69"/>
      <c r="AH906" s="69"/>
      <c r="AI906" s="69"/>
      <c r="AJ906" s="69"/>
      <c r="AK906" s="69"/>
      <c r="AL906" s="18"/>
      <c r="AM906" s="18"/>
      <c r="AN906" s="19"/>
      <c r="AO906" s="70"/>
      <c r="AP906" s="21"/>
      <c r="AQ906" s="69"/>
      <c r="AR906" s="69"/>
      <c r="AS906" s="69"/>
      <c r="AT906" s="18"/>
      <c r="AU906" s="18"/>
      <c r="AV906" s="69"/>
      <c r="AW906" s="69"/>
      <c r="AX906" s="69"/>
      <c r="AY906" s="24"/>
      <c r="AZ906" s="69"/>
      <c r="BA906" s="69"/>
      <c r="BB906" s="69"/>
      <c r="BC906" s="69"/>
      <c r="BD906" s="69"/>
      <c r="BE906" s="69"/>
      <c r="BF906" s="69"/>
      <c r="BG906" s="69"/>
      <c r="BH906" s="69"/>
      <c r="BI906" s="69"/>
      <c r="BJ906" s="69"/>
      <c r="BK906" s="69"/>
      <c r="BL906" s="69"/>
      <c r="BM906" s="69"/>
      <c r="BN906" s="69"/>
      <c r="BO906" s="69"/>
      <c r="BP906" s="69"/>
      <c r="BQ906" s="69"/>
      <c r="BR906" s="69"/>
      <c r="BS906" s="69"/>
      <c r="BT906" s="69"/>
      <c r="BU906" s="69"/>
      <c r="BV906" s="69"/>
      <c r="BW906" s="69"/>
      <c r="BX906" s="69"/>
      <c r="BY906" s="69"/>
      <c r="BZ906" s="69"/>
      <c r="CA906" s="69"/>
      <c r="CB906" s="69"/>
    </row>
    <row r="907" ht="15.75" customHeight="1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  <c r="AC907" s="69"/>
      <c r="AD907" s="69"/>
      <c r="AE907" s="69"/>
      <c r="AF907" s="69"/>
      <c r="AG907" s="69"/>
      <c r="AH907" s="69"/>
      <c r="AI907" s="69"/>
      <c r="AJ907" s="69"/>
      <c r="AK907" s="69"/>
      <c r="AL907" s="18"/>
      <c r="AM907" s="18"/>
      <c r="AN907" s="19"/>
      <c r="AO907" s="70"/>
      <c r="AP907" s="21"/>
      <c r="AQ907" s="69"/>
      <c r="AR907" s="69"/>
      <c r="AS907" s="69"/>
      <c r="AT907" s="18"/>
      <c r="AU907" s="18"/>
      <c r="AV907" s="69"/>
      <c r="AW907" s="69"/>
      <c r="AX907" s="69"/>
      <c r="AY907" s="24"/>
      <c r="AZ907" s="69"/>
      <c r="BA907" s="69"/>
      <c r="BB907" s="69"/>
      <c r="BC907" s="69"/>
      <c r="BD907" s="69"/>
      <c r="BE907" s="69"/>
      <c r="BF907" s="69"/>
      <c r="BG907" s="69"/>
      <c r="BH907" s="69"/>
      <c r="BI907" s="69"/>
      <c r="BJ907" s="69"/>
      <c r="BK907" s="69"/>
      <c r="BL907" s="69"/>
      <c r="BM907" s="69"/>
      <c r="BN907" s="69"/>
      <c r="BO907" s="69"/>
      <c r="BP907" s="69"/>
      <c r="BQ907" s="69"/>
      <c r="BR907" s="69"/>
      <c r="BS907" s="69"/>
      <c r="BT907" s="69"/>
      <c r="BU907" s="69"/>
      <c r="BV907" s="69"/>
      <c r="BW907" s="69"/>
      <c r="BX907" s="69"/>
      <c r="BY907" s="69"/>
      <c r="BZ907" s="69"/>
      <c r="CA907" s="69"/>
      <c r="CB907" s="69"/>
    </row>
    <row r="908" ht="15.75" customHeight="1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  <c r="AE908" s="69"/>
      <c r="AF908" s="69"/>
      <c r="AG908" s="69"/>
      <c r="AH908" s="69"/>
      <c r="AI908" s="69"/>
      <c r="AJ908" s="69"/>
      <c r="AK908" s="69"/>
      <c r="AL908" s="18"/>
      <c r="AM908" s="18"/>
      <c r="AN908" s="19"/>
      <c r="AO908" s="70"/>
      <c r="AP908" s="21"/>
      <c r="AQ908" s="69"/>
      <c r="AR908" s="69"/>
      <c r="AS908" s="69"/>
      <c r="AT908" s="18"/>
      <c r="AU908" s="18"/>
      <c r="AV908" s="69"/>
      <c r="AW908" s="69"/>
      <c r="AX908" s="69"/>
      <c r="AY908" s="24"/>
      <c r="AZ908" s="69"/>
      <c r="BA908" s="69"/>
      <c r="BB908" s="69"/>
      <c r="BC908" s="69"/>
      <c r="BD908" s="69"/>
      <c r="BE908" s="69"/>
      <c r="BF908" s="69"/>
      <c r="BG908" s="69"/>
      <c r="BH908" s="69"/>
      <c r="BI908" s="69"/>
      <c r="BJ908" s="69"/>
      <c r="BK908" s="69"/>
      <c r="BL908" s="69"/>
      <c r="BM908" s="69"/>
      <c r="BN908" s="69"/>
      <c r="BO908" s="69"/>
      <c r="BP908" s="69"/>
      <c r="BQ908" s="69"/>
      <c r="BR908" s="69"/>
      <c r="BS908" s="69"/>
      <c r="BT908" s="69"/>
      <c r="BU908" s="69"/>
      <c r="BV908" s="69"/>
      <c r="BW908" s="69"/>
      <c r="BX908" s="69"/>
      <c r="BY908" s="69"/>
      <c r="BZ908" s="69"/>
      <c r="CA908" s="69"/>
      <c r="CB908" s="69"/>
    </row>
    <row r="909" ht="15.75" customHeight="1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  <c r="AC909" s="69"/>
      <c r="AD909" s="69"/>
      <c r="AE909" s="69"/>
      <c r="AF909" s="69"/>
      <c r="AG909" s="69"/>
      <c r="AH909" s="69"/>
      <c r="AI909" s="69"/>
      <c r="AJ909" s="69"/>
      <c r="AK909" s="69"/>
      <c r="AL909" s="18"/>
      <c r="AM909" s="18"/>
      <c r="AN909" s="19"/>
      <c r="AO909" s="70"/>
      <c r="AP909" s="21"/>
      <c r="AQ909" s="69"/>
      <c r="AR909" s="69"/>
      <c r="AS909" s="69"/>
      <c r="AT909" s="18"/>
      <c r="AU909" s="18"/>
      <c r="AV909" s="69"/>
      <c r="AW909" s="69"/>
      <c r="AX909" s="69"/>
      <c r="AY909" s="24"/>
      <c r="AZ909" s="69"/>
      <c r="BA909" s="69"/>
      <c r="BB909" s="69"/>
      <c r="BC909" s="69"/>
      <c r="BD909" s="69"/>
      <c r="BE909" s="69"/>
      <c r="BF909" s="69"/>
      <c r="BG909" s="69"/>
      <c r="BH909" s="69"/>
      <c r="BI909" s="69"/>
      <c r="BJ909" s="69"/>
      <c r="BK909" s="69"/>
      <c r="BL909" s="69"/>
      <c r="BM909" s="69"/>
      <c r="BN909" s="69"/>
      <c r="BO909" s="69"/>
      <c r="BP909" s="69"/>
      <c r="BQ909" s="69"/>
      <c r="BR909" s="69"/>
      <c r="BS909" s="69"/>
      <c r="BT909" s="69"/>
      <c r="BU909" s="69"/>
      <c r="BV909" s="69"/>
      <c r="BW909" s="69"/>
      <c r="BX909" s="69"/>
      <c r="BY909" s="69"/>
      <c r="BZ909" s="69"/>
      <c r="CA909" s="69"/>
      <c r="CB909" s="69"/>
    </row>
    <row r="910" ht="15.75" customHeight="1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  <c r="AC910" s="69"/>
      <c r="AD910" s="69"/>
      <c r="AE910" s="69"/>
      <c r="AF910" s="69"/>
      <c r="AG910" s="69"/>
      <c r="AH910" s="69"/>
      <c r="AI910" s="69"/>
      <c r="AJ910" s="69"/>
      <c r="AK910" s="69"/>
      <c r="AL910" s="18"/>
      <c r="AM910" s="18"/>
      <c r="AN910" s="19"/>
      <c r="AO910" s="70"/>
      <c r="AP910" s="21"/>
      <c r="AQ910" s="69"/>
      <c r="AR910" s="69"/>
      <c r="AS910" s="69"/>
      <c r="AT910" s="18"/>
      <c r="AU910" s="18"/>
      <c r="AV910" s="69"/>
      <c r="AW910" s="69"/>
      <c r="AX910" s="69"/>
      <c r="AY910" s="24"/>
      <c r="AZ910" s="69"/>
      <c r="BA910" s="69"/>
      <c r="BB910" s="69"/>
      <c r="BC910" s="69"/>
      <c r="BD910" s="69"/>
      <c r="BE910" s="69"/>
      <c r="BF910" s="69"/>
      <c r="BG910" s="69"/>
      <c r="BH910" s="69"/>
      <c r="BI910" s="69"/>
      <c r="BJ910" s="69"/>
      <c r="BK910" s="69"/>
      <c r="BL910" s="69"/>
      <c r="BM910" s="69"/>
      <c r="BN910" s="69"/>
      <c r="BO910" s="69"/>
      <c r="BP910" s="69"/>
      <c r="BQ910" s="69"/>
      <c r="BR910" s="69"/>
      <c r="BS910" s="69"/>
      <c r="BT910" s="69"/>
      <c r="BU910" s="69"/>
      <c r="BV910" s="69"/>
      <c r="BW910" s="69"/>
      <c r="BX910" s="69"/>
      <c r="BY910" s="69"/>
      <c r="BZ910" s="69"/>
      <c r="CA910" s="69"/>
      <c r="CB910" s="69"/>
    </row>
    <row r="911" ht="15.75" customHeight="1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  <c r="AC911" s="69"/>
      <c r="AD911" s="69"/>
      <c r="AE911" s="69"/>
      <c r="AF911" s="69"/>
      <c r="AG911" s="69"/>
      <c r="AH911" s="69"/>
      <c r="AI911" s="69"/>
      <c r="AJ911" s="69"/>
      <c r="AK911" s="69"/>
      <c r="AL911" s="18"/>
      <c r="AM911" s="18"/>
      <c r="AN911" s="19"/>
      <c r="AO911" s="70"/>
      <c r="AP911" s="21"/>
      <c r="AQ911" s="69"/>
      <c r="AR911" s="69"/>
      <c r="AS911" s="69"/>
      <c r="AT911" s="18"/>
      <c r="AU911" s="18"/>
      <c r="AV911" s="69"/>
      <c r="AW911" s="69"/>
      <c r="AX911" s="69"/>
      <c r="AY911" s="24"/>
      <c r="AZ911" s="69"/>
      <c r="BA911" s="69"/>
      <c r="BB911" s="69"/>
      <c r="BC911" s="69"/>
      <c r="BD911" s="69"/>
      <c r="BE911" s="69"/>
      <c r="BF911" s="69"/>
      <c r="BG911" s="69"/>
      <c r="BH911" s="69"/>
      <c r="BI911" s="69"/>
      <c r="BJ911" s="69"/>
      <c r="BK911" s="69"/>
      <c r="BL911" s="69"/>
      <c r="BM911" s="69"/>
      <c r="BN911" s="69"/>
      <c r="BO911" s="69"/>
      <c r="BP911" s="69"/>
      <c r="BQ911" s="69"/>
      <c r="BR911" s="69"/>
      <c r="BS911" s="69"/>
      <c r="BT911" s="69"/>
      <c r="BU911" s="69"/>
      <c r="BV911" s="69"/>
      <c r="BW911" s="69"/>
      <c r="BX911" s="69"/>
      <c r="BY911" s="69"/>
      <c r="BZ911" s="69"/>
      <c r="CA911" s="69"/>
      <c r="CB911" s="69"/>
    </row>
    <row r="912" ht="15.75" customHeight="1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  <c r="AC912" s="69"/>
      <c r="AD912" s="69"/>
      <c r="AE912" s="69"/>
      <c r="AF912" s="69"/>
      <c r="AG912" s="69"/>
      <c r="AH912" s="69"/>
      <c r="AI912" s="69"/>
      <c r="AJ912" s="69"/>
      <c r="AK912" s="69"/>
      <c r="AL912" s="18"/>
      <c r="AM912" s="18"/>
      <c r="AN912" s="19"/>
      <c r="AO912" s="70"/>
      <c r="AP912" s="21"/>
      <c r="AQ912" s="69"/>
      <c r="AR912" s="69"/>
      <c r="AS912" s="69"/>
      <c r="AT912" s="18"/>
      <c r="AU912" s="18"/>
      <c r="AV912" s="69"/>
      <c r="AW912" s="69"/>
      <c r="AX912" s="69"/>
      <c r="AY912" s="24"/>
      <c r="AZ912" s="69"/>
      <c r="BA912" s="69"/>
      <c r="BB912" s="69"/>
      <c r="BC912" s="69"/>
      <c r="BD912" s="69"/>
      <c r="BE912" s="69"/>
      <c r="BF912" s="69"/>
      <c r="BG912" s="69"/>
      <c r="BH912" s="69"/>
      <c r="BI912" s="69"/>
      <c r="BJ912" s="69"/>
      <c r="BK912" s="69"/>
      <c r="BL912" s="69"/>
      <c r="BM912" s="69"/>
      <c r="BN912" s="69"/>
      <c r="BO912" s="69"/>
      <c r="BP912" s="69"/>
      <c r="BQ912" s="69"/>
      <c r="BR912" s="69"/>
      <c r="BS912" s="69"/>
      <c r="BT912" s="69"/>
      <c r="BU912" s="69"/>
      <c r="BV912" s="69"/>
      <c r="BW912" s="69"/>
      <c r="BX912" s="69"/>
      <c r="BY912" s="69"/>
      <c r="BZ912" s="69"/>
      <c r="CA912" s="69"/>
      <c r="CB912" s="69"/>
    </row>
  </sheetData>
  <dataValidations>
    <dataValidation type="list" allowBlank="1" sqref="E2:E41">
      <formula1>'Data List'!$G$2:$G$3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0.71"/>
    <col customWidth="1" min="3" max="3" width="27.14"/>
    <col customWidth="1" min="4" max="4" width="25.0"/>
    <col customWidth="1" min="5" max="5" width="20.57"/>
    <col customWidth="1" min="6" max="6" width="24.14"/>
    <col customWidth="1" min="7" max="26" width="8.86"/>
  </cols>
  <sheetData>
    <row r="1" ht="35.25" customHeight="1">
      <c r="A1" s="1" t="s">
        <v>0</v>
      </c>
      <c r="B1" s="6" t="s">
        <v>1</v>
      </c>
      <c r="C1" s="8" t="s">
        <v>42</v>
      </c>
      <c r="D1" s="8" t="s">
        <v>44</v>
      </c>
      <c r="E1" s="8" t="s">
        <v>45</v>
      </c>
      <c r="F1" s="9" t="s">
        <v>46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ht="12.75" customHeight="1">
      <c r="A2" s="14">
        <v>1.0</v>
      </c>
      <c r="B2" s="15" t="s">
        <v>61</v>
      </c>
      <c r="C2" s="16">
        <v>3.0</v>
      </c>
      <c r="D2" s="16">
        <v>3.0</v>
      </c>
      <c r="E2" s="16">
        <v>4.0</v>
      </c>
      <c r="F2" s="16">
        <v>4.0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12.75" customHeight="1">
      <c r="A3" s="14">
        <v>2.0</v>
      </c>
      <c r="B3" s="15" t="s">
        <v>63</v>
      </c>
      <c r="C3" s="16">
        <v>3.0</v>
      </c>
      <c r="D3" s="16">
        <v>3.0</v>
      </c>
      <c r="E3" s="16">
        <v>3.0</v>
      </c>
      <c r="F3" s="16">
        <v>4.0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ht="12.75" customHeight="1">
      <c r="A4" s="14">
        <v>3.0</v>
      </c>
      <c r="B4" s="17" t="s">
        <v>68</v>
      </c>
      <c r="C4" s="16"/>
      <c r="D4" s="16"/>
      <c r="E4" s="16"/>
      <c r="F4" s="16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ht="12.75" customHeight="1">
      <c r="A5" s="14">
        <v>4.0</v>
      </c>
      <c r="B5" s="17" t="s">
        <v>79</v>
      </c>
      <c r="C5" s="16"/>
      <c r="D5" s="16"/>
      <c r="E5" s="16"/>
      <c r="F5" s="16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ht="12.75" customHeight="1">
      <c r="A6" s="14">
        <v>5.0</v>
      </c>
      <c r="B6" s="15" t="s">
        <v>80</v>
      </c>
      <c r="C6" s="16">
        <v>3.0</v>
      </c>
      <c r="D6" s="16">
        <v>4.0</v>
      </c>
      <c r="E6" s="16">
        <v>3.0</v>
      </c>
      <c r="F6" s="16">
        <v>4.0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ht="12.75" customHeight="1">
      <c r="A7" s="14">
        <v>6.0</v>
      </c>
      <c r="B7" s="17" t="s">
        <v>81</v>
      </c>
      <c r="C7" s="16">
        <v>3.0</v>
      </c>
      <c r="D7" s="16">
        <v>4.0</v>
      </c>
      <c r="E7" s="16">
        <v>4.0</v>
      </c>
      <c r="F7" s="16">
        <v>4.0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ht="12.75" customHeight="1">
      <c r="A8" s="14">
        <v>7.0</v>
      </c>
      <c r="B8" s="17" t="s">
        <v>82</v>
      </c>
      <c r="C8" s="16">
        <v>3.0</v>
      </c>
      <c r="D8" s="16">
        <v>4.0</v>
      </c>
      <c r="E8" s="16">
        <v>4.0</v>
      </c>
      <c r="F8" s="16">
        <v>4.0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2.75" customHeight="1">
      <c r="A9" s="14">
        <v>8.0</v>
      </c>
      <c r="B9" s="15" t="s">
        <v>85</v>
      </c>
      <c r="C9" s="16">
        <v>3.0</v>
      </c>
      <c r="D9" s="16">
        <v>3.0</v>
      </c>
      <c r="E9" s="16">
        <v>3.0</v>
      </c>
      <c r="F9" s="16">
        <v>2.0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ht="12.75" customHeight="1">
      <c r="A10" s="14">
        <v>9.0</v>
      </c>
      <c r="B10" s="15" t="s">
        <v>86</v>
      </c>
      <c r="C10" s="16"/>
      <c r="D10" s="16"/>
      <c r="E10" s="16"/>
      <c r="F10" s="16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ht="12.75" customHeight="1">
      <c r="A11" s="14">
        <v>10.0</v>
      </c>
      <c r="B11" s="17" t="s">
        <v>87</v>
      </c>
      <c r="C11" s="16">
        <v>3.0</v>
      </c>
      <c r="D11" s="16">
        <v>4.0</v>
      </c>
      <c r="E11" s="16">
        <v>4.0</v>
      </c>
      <c r="F11" s="16">
        <v>3.0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ht="12.75" customHeight="1">
      <c r="A12" s="14">
        <v>11.0</v>
      </c>
      <c r="B12" s="17" t="s">
        <v>88</v>
      </c>
      <c r="C12" s="16"/>
      <c r="D12" s="16"/>
      <c r="E12" s="16"/>
      <c r="F12" s="16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ht="12.75" customHeight="1">
      <c r="A13" s="14">
        <v>12.0</v>
      </c>
      <c r="B13" s="15" t="s">
        <v>90</v>
      </c>
      <c r="C13" s="16"/>
      <c r="D13" s="16"/>
      <c r="E13" s="16"/>
      <c r="F13" s="16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ht="12.75" customHeight="1">
      <c r="A14" s="14">
        <v>13.0</v>
      </c>
      <c r="B14" s="15" t="s">
        <v>92</v>
      </c>
      <c r="C14" s="16">
        <v>4.0</v>
      </c>
      <c r="D14" s="16">
        <v>4.0</v>
      </c>
      <c r="E14" s="16">
        <v>4.0</v>
      </c>
      <c r="F14" s="16">
        <v>3.0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ht="12.75" customHeight="1">
      <c r="A15" s="14">
        <v>14.0</v>
      </c>
      <c r="B15" s="15" t="s">
        <v>93</v>
      </c>
      <c r="C15" s="16"/>
      <c r="D15" s="16"/>
      <c r="E15" s="16"/>
      <c r="F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ht="12.75" customHeight="1">
      <c r="A16" s="14">
        <v>15.0</v>
      </c>
      <c r="B16" s="15" t="s">
        <v>95</v>
      </c>
      <c r="C16" s="16"/>
      <c r="D16" s="16"/>
      <c r="E16" s="16"/>
      <c r="F16" s="16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ht="12.75" customHeight="1">
      <c r="A17" s="14">
        <v>16.0</v>
      </c>
      <c r="B17" s="15" t="s">
        <v>98</v>
      </c>
      <c r="C17" s="16">
        <v>4.0</v>
      </c>
      <c r="D17" s="16">
        <v>4.0</v>
      </c>
      <c r="E17" s="16">
        <v>3.0</v>
      </c>
      <c r="F17" s="16">
        <v>4.0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ht="12.75" customHeight="1">
      <c r="A18" s="14">
        <v>17.0</v>
      </c>
      <c r="B18" s="15" t="s">
        <v>100</v>
      </c>
      <c r="C18" s="16"/>
      <c r="D18" s="16"/>
      <c r="E18" s="16"/>
      <c r="F18" s="16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ht="12.75" customHeight="1">
      <c r="A19" s="14">
        <v>18.0</v>
      </c>
      <c r="B19" s="15" t="s">
        <v>102</v>
      </c>
      <c r="C19" s="16">
        <v>2.0</v>
      </c>
      <c r="D19" s="16">
        <v>4.0</v>
      </c>
      <c r="E19" s="16">
        <v>2.0</v>
      </c>
      <c r="F19" s="16">
        <v>4.0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ht="12.75" customHeight="1">
      <c r="A20" s="14">
        <v>19.0</v>
      </c>
      <c r="B20" s="17" t="s">
        <v>103</v>
      </c>
      <c r="C20" s="16">
        <v>3.0</v>
      </c>
      <c r="D20" s="16">
        <v>3.0</v>
      </c>
      <c r="E20" s="16">
        <v>3.0</v>
      </c>
      <c r="F20" s="16">
        <v>4.0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ht="12.75" customHeight="1">
      <c r="A21" s="14">
        <v>20.0</v>
      </c>
      <c r="B21" s="15" t="s">
        <v>105</v>
      </c>
      <c r="C21" s="16">
        <v>3.0</v>
      </c>
      <c r="D21" s="16">
        <v>2.0</v>
      </c>
      <c r="E21" s="16">
        <v>3.0</v>
      </c>
      <c r="F21" s="16">
        <v>4.0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ht="12.75" customHeight="1">
      <c r="A22" s="14">
        <v>21.0</v>
      </c>
      <c r="B22" s="15" t="s">
        <v>106</v>
      </c>
      <c r="C22" s="16"/>
      <c r="D22" s="16"/>
      <c r="E22" s="16"/>
      <c r="F22" s="16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ht="12.75" customHeight="1">
      <c r="A23" s="14">
        <v>22.0</v>
      </c>
      <c r="B23" s="15" t="s">
        <v>107</v>
      </c>
      <c r="C23" s="16">
        <v>3.0</v>
      </c>
      <c r="D23" s="16">
        <v>3.0</v>
      </c>
      <c r="E23" s="16">
        <v>3.0</v>
      </c>
      <c r="F23" s="16">
        <v>2.0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ht="12.75" customHeight="1">
      <c r="A24" s="14">
        <v>23.0</v>
      </c>
      <c r="B24" s="15" t="s">
        <v>109</v>
      </c>
      <c r="C24" s="16">
        <v>4.0</v>
      </c>
      <c r="D24" s="16">
        <v>3.0</v>
      </c>
      <c r="E24" s="16">
        <v>4.0</v>
      </c>
      <c r="F24" s="16">
        <v>4.0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ht="12.75" customHeight="1">
      <c r="A25" s="14">
        <v>24.0</v>
      </c>
      <c r="B25" s="15" t="s">
        <v>110</v>
      </c>
      <c r="C25" s="16">
        <v>3.0</v>
      </c>
      <c r="D25" s="16">
        <v>4.0</v>
      </c>
      <c r="E25" s="16">
        <v>4.0</v>
      </c>
      <c r="F25" s="16">
        <v>4.0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ht="12.75" customHeight="1">
      <c r="A26" s="14">
        <v>25.0</v>
      </c>
      <c r="B26" s="15" t="s">
        <v>113</v>
      </c>
      <c r="C26" s="16">
        <v>4.0</v>
      </c>
      <c r="D26" s="16">
        <v>4.0</v>
      </c>
      <c r="E26" s="16">
        <v>2.0</v>
      </c>
      <c r="F26" s="16">
        <v>4.0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ht="12.0" customHeight="1">
      <c r="A27" s="14">
        <v>26.0</v>
      </c>
      <c r="B27" s="17" t="s">
        <v>115</v>
      </c>
      <c r="C27" s="16"/>
      <c r="D27" s="16"/>
      <c r="E27" s="16"/>
      <c r="F27" s="16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ht="12.75" customHeight="1">
      <c r="A28" s="14">
        <v>27.0</v>
      </c>
      <c r="B28" s="15" t="s">
        <v>117</v>
      </c>
      <c r="C28" s="16"/>
      <c r="D28" s="16"/>
      <c r="E28" s="16"/>
      <c r="F28" s="16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ht="12.75" customHeight="1">
      <c r="A29" s="14">
        <v>28.0</v>
      </c>
      <c r="B29" s="15" t="s">
        <v>105</v>
      </c>
      <c r="C29" s="16">
        <v>4.0</v>
      </c>
      <c r="D29" s="16">
        <v>4.0</v>
      </c>
      <c r="E29" s="16">
        <v>3.0</v>
      </c>
      <c r="F29" s="16">
        <v>4.0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ht="12.75" customHeight="1">
      <c r="A30" s="14">
        <v>29.0</v>
      </c>
      <c r="B30" s="15" t="s">
        <v>118</v>
      </c>
      <c r="C30" s="16">
        <v>4.0</v>
      </c>
      <c r="D30" s="16">
        <v>4.0</v>
      </c>
      <c r="E30" s="16">
        <v>3.0</v>
      </c>
      <c r="F30" s="16">
        <v>4.0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ht="12.75" customHeight="1">
      <c r="A31" s="14">
        <v>30.0</v>
      </c>
      <c r="B31" s="15" t="s">
        <v>119</v>
      </c>
      <c r="C31" s="16"/>
      <c r="D31" s="16"/>
      <c r="E31" s="16"/>
      <c r="F31" s="16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ht="12.75" customHeight="1">
      <c r="A32" s="14">
        <v>31.0</v>
      </c>
      <c r="B32" s="15" t="s">
        <v>120</v>
      </c>
      <c r="C32" s="16">
        <v>4.0</v>
      </c>
      <c r="D32" s="16">
        <v>3.0</v>
      </c>
      <c r="E32" s="16">
        <v>4.0</v>
      </c>
      <c r="F32" s="16">
        <v>4.0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ht="12.75" customHeight="1">
      <c r="A33" s="14">
        <v>32.0</v>
      </c>
      <c r="B33" s="15" t="s">
        <v>120</v>
      </c>
      <c r="C33" s="16">
        <v>4.0</v>
      </c>
      <c r="D33" s="16">
        <v>3.0</v>
      </c>
      <c r="E33" s="16">
        <v>3.0</v>
      </c>
      <c r="F33" s="16">
        <v>4.0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ht="12.75" customHeight="1">
      <c r="A34" s="14">
        <v>33.0</v>
      </c>
      <c r="B34" s="15" t="s">
        <v>122</v>
      </c>
      <c r="C34" s="16"/>
      <c r="D34" s="16"/>
      <c r="E34" s="16"/>
      <c r="F34" s="16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ht="12.75" customHeight="1">
      <c r="A35" s="14">
        <v>34.0</v>
      </c>
      <c r="B35" s="15" t="s">
        <v>124</v>
      </c>
      <c r="C35" s="16"/>
      <c r="D35" s="16"/>
      <c r="E35" s="16"/>
      <c r="F35" s="16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ht="12.75" customHeight="1">
      <c r="A36" s="14">
        <v>35.0</v>
      </c>
      <c r="B36" s="15" t="s">
        <v>126</v>
      </c>
      <c r="C36" s="16">
        <v>4.0</v>
      </c>
      <c r="D36" s="16">
        <v>4.0</v>
      </c>
      <c r="E36" s="16">
        <v>3.0</v>
      </c>
      <c r="F36" s="16">
        <v>4.0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ht="12.75" customHeight="1">
      <c r="A37" s="14">
        <v>36.0</v>
      </c>
      <c r="B37" s="15" t="s">
        <v>117</v>
      </c>
      <c r="C37" s="16"/>
      <c r="D37" s="16"/>
      <c r="E37" s="16"/>
      <c r="F37" s="16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ht="12.75" customHeight="1">
      <c r="A38" s="14">
        <v>37.0</v>
      </c>
      <c r="B38" s="15" t="s">
        <v>128</v>
      </c>
      <c r="C38" s="16">
        <v>4.0</v>
      </c>
      <c r="D38" s="16">
        <v>4.0</v>
      </c>
      <c r="E38" s="16">
        <v>3.0</v>
      </c>
      <c r="F38" s="16">
        <v>4.0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ht="12.75" customHeight="1">
      <c r="A39" s="14">
        <v>38.0</v>
      </c>
      <c r="B39" s="15" t="s">
        <v>130</v>
      </c>
      <c r="C39" s="16"/>
      <c r="D39" s="16"/>
      <c r="E39" s="16"/>
      <c r="F39" s="16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ht="12.75" customHeight="1">
      <c r="A40" s="14">
        <v>39.0</v>
      </c>
      <c r="B40" s="15" t="s">
        <v>133</v>
      </c>
      <c r="C40" s="16">
        <v>4.0</v>
      </c>
      <c r="D40" s="16">
        <v>4.0</v>
      </c>
      <c r="E40" s="16">
        <v>4.0</v>
      </c>
      <c r="F40" s="16">
        <v>4.0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ht="15.75" customHeight="1">
      <c r="A41" s="38">
        <v>40.0</v>
      </c>
      <c r="B41" s="39" t="s">
        <v>103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8.57"/>
    <col customWidth="1" min="2" max="2" width="14.43"/>
    <col customWidth="1" min="3" max="3" width="12.57"/>
    <col customWidth="1" min="4" max="4" width="9.0"/>
    <col customWidth="1" min="7" max="7" width="10.71"/>
    <col customWidth="1" min="8" max="8" width="11.0"/>
    <col customWidth="1" min="9" max="9" width="8.0"/>
    <col customWidth="1" min="10" max="10" width="17.57"/>
    <col customWidth="1" min="12" max="13" width="10.71"/>
  </cols>
  <sheetData>
    <row r="1">
      <c r="C1" s="59" t="s">
        <v>182</v>
      </c>
      <c r="G1" s="59" t="s">
        <v>182</v>
      </c>
      <c r="L1" s="59" t="s">
        <v>182</v>
      </c>
      <c r="M1" s="59"/>
    </row>
    <row r="2">
      <c r="C2" s="60">
        <f t="shared" ref="C2:C4" si="1">B2/40</f>
        <v>0.2</v>
      </c>
      <c r="G2" s="60">
        <f t="shared" ref="G2:G6" si="2">F2/40</f>
        <v>0.1</v>
      </c>
      <c r="L2" s="60">
        <f t="shared" ref="L2:L5" si="3">K2/40</f>
        <v>0.625</v>
      </c>
      <c r="M2" s="60"/>
    </row>
    <row r="3">
      <c r="C3" s="60">
        <f t="shared" si="1"/>
        <v>0.8</v>
      </c>
      <c r="G3" s="60">
        <f t="shared" si="2"/>
        <v>0.275</v>
      </c>
      <c r="L3" s="60">
        <f t="shared" si="3"/>
        <v>0.025</v>
      </c>
      <c r="M3" s="60"/>
    </row>
    <row r="4">
      <c r="C4" s="60">
        <f t="shared" si="1"/>
        <v>1</v>
      </c>
      <c r="G4" s="60">
        <f t="shared" si="2"/>
        <v>0.575</v>
      </c>
      <c r="L4" s="60">
        <f t="shared" si="3"/>
        <v>0.35</v>
      </c>
      <c r="M4" s="60"/>
    </row>
    <row r="5">
      <c r="C5" s="60"/>
      <c r="G5" s="60">
        <f t="shared" si="2"/>
        <v>0.05</v>
      </c>
      <c r="L5" s="60">
        <f t="shared" si="3"/>
        <v>1</v>
      </c>
      <c r="M5" s="60"/>
    </row>
    <row r="6">
      <c r="G6" s="60">
        <f t="shared" si="2"/>
        <v>1</v>
      </c>
      <c r="L6" s="60"/>
      <c r="M6" s="60"/>
    </row>
    <row r="7">
      <c r="C7" s="59" t="s">
        <v>182</v>
      </c>
      <c r="G7" s="60"/>
    </row>
    <row r="8">
      <c r="C8" s="60"/>
      <c r="L8" s="59" t="s">
        <v>182</v>
      </c>
      <c r="M8" s="59"/>
    </row>
    <row r="9">
      <c r="C9" s="60">
        <f t="shared" ref="C9:C10" si="4">B9/40</f>
        <v>0.125</v>
      </c>
      <c r="H9" s="59" t="s">
        <v>182</v>
      </c>
      <c r="L9" s="60">
        <f t="shared" ref="L9:L11" si="5">K9/40</f>
        <v>0.475</v>
      </c>
      <c r="M9" s="60"/>
    </row>
    <row r="10">
      <c r="C10" s="60">
        <f t="shared" si="4"/>
        <v>0.125</v>
      </c>
      <c r="H10" s="60">
        <f t="shared" ref="H10:H23" si="6">G10/40</f>
        <v>0.075</v>
      </c>
      <c r="L10" s="60">
        <f t="shared" si="5"/>
        <v>0.525</v>
      </c>
      <c r="M10" s="60"/>
    </row>
    <row r="11">
      <c r="H11" s="60">
        <f t="shared" si="6"/>
        <v>0.025</v>
      </c>
      <c r="L11" s="60">
        <f t="shared" si="5"/>
        <v>1</v>
      </c>
      <c r="M11" s="60"/>
    </row>
    <row r="12">
      <c r="H12" s="60">
        <f t="shared" si="6"/>
        <v>0.1</v>
      </c>
    </row>
    <row r="13">
      <c r="C13" s="59" t="s">
        <v>182</v>
      </c>
      <c r="H13" s="60">
        <f t="shared" si="6"/>
        <v>0.025</v>
      </c>
    </row>
    <row r="14">
      <c r="C14" s="60"/>
      <c r="H14" s="60">
        <f t="shared" si="6"/>
        <v>0.025</v>
      </c>
      <c r="L14" s="59" t="s">
        <v>182</v>
      </c>
      <c r="M14" s="59"/>
    </row>
    <row r="15">
      <c r="C15" s="60">
        <f t="shared" ref="C15:C16" si="7">B15/40</f>
        <v>0.175</v>
      </c>
      <c r="H15" s="60">
        <f t="shared" si="6"/>
        <v>0.225</v>
      </c>
      <c r="L15" s="60">
        <f t="shared" ref="L15:L19" si="8">K15/40</f>
        <v>0.075</v>
      </c>
      <c r="M15" s="60"/>
    </row>
    <row r="16">
      <c r="C16" s="60">
        <f t="shared" si="7"/>
        <v>0.175</v>
      </c>
      <c r="H16" s="60">
        <f t="shared" si="6"/>
        <v>0.275</v>
      </c>
      <c r="L16" s="60">
        <f t="shared" si="8"/>
        <v>0.325</v>
      </c>
      <c r="M16" s="60"/>
    </row>
    <row r="17">
      <c r="C17" s="60"/>
      <c r="H17" s="60">
        <f t="shared" si="6"/>
        <v>0.05</v>
      </c>
      <c r="L17" s="60">
        <f t="shared" si="8"/>
        <v>0.425</v>
      </c>
      <c r="M17" s="60"/>
    </row>
    <row r="18">
      <c r="C18" s="60"/>
      <c r="H18" s="60">
        <f t="shared" si="6"/>
        <v>0.075</v>
      </c>
      <c r="L18" s="60">
        <f t="shared" si="8"/>
        <v>0.175</v>
      </c>
      <c r="M18" s="60"/>
    </row>
    <row r="19">
      <c r="C19" s="59" t="s">
        <v>182</v>
      </c>
      <c r="H19" s="60">
        <f t="shared" si="6"/>
        <v>0.45</v>
      </c>
      <c r="L19" s="60">
        <f t="shared" si="8"/>
        <v>1</v>
      </c>
      <c r="M19" s="60"/>
    </row>
    <row r="20">
      <c r="C20" s="60">
        <f t="shared" ref="C20:C25" si="9">B20/40</f>
        <v>0</v>
      </c>
      <c r="H20" s="60">
        <f t="shared" si="6"/>
        <v>0.575</v>
      </c>
    </row>
    <row r="21">
      <c r="C21" s="60">
        <f t="shared" si="9"/>
        <v>0.025</v>
      </c>
      <c r="H21" s="60">
        <f t="shared" si="6"/>
        <v>0.05</v>
      </c>
    </row>
    <row r="22">
      <c r="C22" s="60">
        <f t="shared" si="9"/>
        <v>0.025</v>
      </c>
      <c r="H22" s="60">
        <f t="shared" si="6"/>
        <v>0.05</v>
      </c>
    </row>
    <row r="23">
      <c r="C23" s="60">
        <f t="shared" si="9"/>
        <v>0.05</v>
      </c>
      <c r="H23" s="60">
        <f t="shared" si="6"/>
        <v>1</v>
      </c>
    </row>
    <row r="24">
      <c r="C24" s="60">
        <f t="shared" si="9"/>
        <v>0.025</v>
      </c>
      <c r="H24" s="60"/>
    </row>
    <row r="25">
      <c r="C25" s="60">
        <f t="shared" si="9"/>
        <v>0.125</v>
      </c>
    </row>
    <row r="26">
      <c r="C26" s="60"/>
      <c r="G26" s="59" t="s">
        <v>182</v>
      </c>
    </row>
    <row r="27">
      <c r="C27" s="60"/>
      <c r="G27" s="60">
        <f t="shared" ref="G27:G32" si="10">F27/40</f>
        <v>0.075</v>
      </c>
    </row>
    <row r="28">
      <c r="C28" s="59" t="s">
        <v>182</v>
      </c>
      <c r="G28" s="60">
        <f t="shared" si="10"/>
        <v>0.1</v>
      </c>
    </row>
    <row r="29">
      <c r="C29" s="60">
        <f t="shared" ref="C29:C34" si="11">B29/40</f>
        <v>0</v>
      </c>
      <c r="G29" s="60">
        <f t="shared" si="10"/>
        <v>0.075</v>
      </c>
    </row>
    <row r="30">
      <c r="C30" s="60">
        <f t="shared" si="11"/>
        <v>0.075</v>
      </c>
      <c r="G30" s="60">
        <f t="shared" si="10"/>
        <v>0.725</v>
      </c>
    </row>
    <row r="31">
      <c r="C31" s="60">
        <f t="shared" si="11"/>
        <v>0.2</v>
      </c>
      <c r="G31" s="60">
        <f t="shared" si="10"/>
        <v>0.025</v>
      </c>
    </row>
    <row r="32">
      <c r="C32" s="60">
        <f t="shared" si="11"/>
        <v>0.325</v>
      </c>
      <c r="G32" s="60">
        <f t="shared" si="10"/>
        <v>1</v>
      </c>
    </row>
    <row r="33">
      <c r="C33" s="60">
        <f t="shared" si="11"/>
        <v>0.175</v>
      </c>
    </row>
    <row r="34">
      <c r="C34" s="60">
        <f t="shared" si="11"/>
        <v>0.775</v>
      </c>
    </row>
    <row r="35">
      <c r="C35" s="60"/>
      <c r="G35" s="59" t="s">
        <v>182</v>
      </c>
    </row>
    <row r="36">
      <c r="C36" s="59" t="s">
        <v>182</v>
      </c>
      <c r="G36" s="60">
        <f t="shared" ref="G36:G39" si="12">F36/40</f>
        <v>0.8</v>
      </c>
    </row>
    <row r="37">
      <c r="C37" s="60">
        <f t="shared" ref="C37:C39" si="13">B37/40</f>
        <v>0.9</v>
      </c>
      <c r="G37" s="60">
        <f t="shared" si="12"/>
        <v>0.125</v>
      </c>
    </row>
    <row r="38">
      <c r="C38" s="60">
        <f t="shared" si="13"/>
        <v>0.075</v>
      </c>
      <c r="G38" s="60">
        <f t="shared" si="12"/>
        <v>0.075</v>
      </c>
    </row>
    <row r="39">
      <c r="C39" s="60">
        <f t="shared" si="13"/>
        <v>0.025</v>
      </c>
      <c r="G39" s="60">
        <f t="shared" si="12"/>
        <v>1</v>
      </c>
    </row>
    <row r="40">
      <c r="C40" s="60"/>
    </row>
    <row r="41">
      <c r="C41" s="60"/>
    </row>
    <row r="42">
      <c r="C42" s="59" t="s">
        <v>182</v>
      </c>
      <c r="G42" s="59" t="s">
        <v>182</v>
      </c>
    </row>
    <row r="43">
      <c r="C43" s="60">
        <f t="shared" ref="C43:C49" si="14">B43/40</f>
        <v>0.025</v>
      </c>
      <c r="G43" s="60">
        <f t="shared" ref="G43:G46" si="15">F43/40</f>
        <v>0.05</v>
      </c>
    </row>
    <row r="44">
      <c r="C44" s="60">
        <f t="shared" si="14"/>
        <v>0.025</v>
      </c>
      <c r="G44" s="60">
        <f t="shared" si="15"/>
        <v>0.325</v>
      </c>
    </row>
    <row r="45">
      <c r="C45" s="60">
        <f t="shared" si="14"/>
        <v>0.025</v>
      </c>
      <c r="G45" s="60">
        <f t="shared" si="15"/>
        <v>0.625</v>
      </c>
    </row>
    <row r="46">
      <c r="C46" s="60">
        <f t="shared" si="14"/>
        <v>0.825</v>
      </c>
      <c r="G46" s="60">
        <f t="shared" si="15"/>
        <v>1</v>
      </c>
    </row>
    <row r="47">
      <c r="C47" s="60">
        <f t="shared" si="14"/>
        <v>0.025</v>
      </c>
    </row>
    <row r="48">
      <c r="C48" s="60">
        <f t="shared" si="14"/>
        <v>0.075</v>
      </c>
    </row>
    <row r="49">
      <c r="C49" s="60">
        <f t="shared" si="14"/>
        <v>1</v>
      </c>
      <c r="G49" s="59" t="s">
        <v>182</v>
      </c>
    </row>
    <row r="50">
      <c r="G50" s="60">
        <f t="shared" ref="G50:G54" si="16">F50/40</f>
        <v>0</v>
      </c>
    </row>
    <row r="51">
      <c r="C51" s="60"/>
      <c r="G51" s="60">
        <f t="shared" si="16"/>
        <v>0.15</v>
      </c>
    </row>
    <row r="52">
      <c r="C52" s="60"/>
      <c r="G52" s="60">
        <f t="shared" si="16"/>
        <v>0.575</v>
      </c>
    </row>
    <row r="53">
      <c r="C53" s="60">
        <f t="shared" ref="C53:C58" si="17">B53/40</f>
        <v>0.825</v>
      </c>
      <c r="G53" s="60">
        <f t="shared" si="16"/>
        <v>0.25</v>
      </c>
    </row>
    <row r="54">
      <c r="C54" s="60">
        <f t="shared" si="17"/>
        <v>0.05</v>
      </c>
      <c r="G54" s="60">
        <f t="shared" si="16"/>
        <v>0.975</v>
      </c>
    </row>
    <row r="55">
      <c r="C55" s="60">
        <f t="shared" si="17"/>
        <v>0.075</v>
      </c>
    </row>
    <row r="56">
      <c r="C56" s="60">
        <f t="shared" si="17"/>
        <v>0.025</v>
      </c>
    </row>
    <row r="57">
      <c r="C57" s="60">
        <f t="shared" si="17"/>
        <v>0.025</v>
      </c>
      <c r="G57" s="77" t="s">
        <v>181</v>
      </c>
      <c r="H57" s="59" t="s">
        <v>182</v>
      </c>
    </row>
    <row r="58">
      <c r="C58" s="60">
        <f t="shared" si="17"/>
        <v>1</v>
      </c>
    </row>
    <row r="59">
      <c r="C59" s="60"/>
    </row>
    <row r="60">
      <c r="C60" s="60"/>
      <c r="G60" s="38">
        <v>8.0</v>
      </c>
      <c r="H60" s="60">
        <f>G60/40</f>
        <v>0.2</v>
      </c>
    </row>
    <row r="61">
      <c r="A61" s="78" t="s">
        <v>218</v>
      </c>
      <c r="B61" s="78">
        <v>4.0</v>
      </c>
      <c r="C61" s="60">
        <f t="shared" ref="C61:C65" si="18">B61/40</f>
        <v>0.1</v>
      </c>
      <c r="H61" s="60"/>
    </row>
    <row r="62">
      <c r="A62" s="78" t="s">
        <v>219</v>
      </c>
      <c r="B62" s="78">
        <v>2.0</v>
      </c>
      <c r="C62" s="60">
        <f t="shared" si="18"/>
        <v>0.05</v>
      </c>
      <c r="H62" s="60"/>
    </row>
    <row r="63">
      <c r="A63" s="78" t="s">
        <v>220</v>
      </c>
      <c r="B63" s="78">
        <v>5.0</v>
      </c>
      <c r="C63" s="60">
        <f t="shared" si="18"/>
        <v>0.125</v>
      </c>
      <c r="G63" s="38">
        <v>29.0</v>
      </c>
      <c r="H63" s="60">
        <f>G63/40</f>
        <v>0.725</v>
      </c>
    </row>
    <row r="64">
      <c r="A64" s="78" t="s">
        <v>221</v>
      </c>
      <c r="B64" s="78">
        <v>3.0</v>
      </c>
      <c r="C64" s="60">
        <f t="shared" si="18"/>
        <v>0.075</v>
      </c>
      <c r="H64" s="60"/>
    </row>
    <row r="65">
      <c r="A65" s="78" t="s">
        <v>222</v>
      </c>
      <c r="B65" s="78">
        <v>1.0</v>
      </c>
      <c r="C65" s="60">
        <f t="shared" si="18"/>
        <v>0.025</v>
      </c>
      <c r="G65" s="38">
        <v>3.0</v>
      </c>
      <c r="H65" s="60">
        <f>G65/40</f>
        <v>0.075</v>
      </c>
    </row>
    <row r="66">
      <c r="H66" s="60"/>
    </row>
    <row r="67">
      <c r="H67" s="60"/>
    </row>
    <row r="68">
      <c r="G68" s="77" t="s">
        <v>181</v>
      </c>
      <c r="H68" s="59" t="s">
        <v>182</v>
      </c>
    </row>
    <row r="69">
      <c r="G69" s="38">
        <v>20.0</v>
      </c>
      <c r="H69" s="60">
        <f>G69/40</f>
        <v>0.5</v>
      </c>
    </row>
    <row r="70">
      <c r="H70" s="60"/>
    </row>
    <row r="71">
      <c r="G71" s="38">
        <v>9.0</v>
      </c>
      <c r="H71" s="60">
        <f>G71/40</f>
        <v>0.225</v>
      </c>
    </row>
    <row r="72">
      <c r="H72" s="60"/>
    </row>
    <row r="73">
      <c r="G73" s="38">
        <v>8.0</v>
      </c>
      <c r="H73" s="60">
        <f t="shared" ref="H73:H76" si="19">G73/40</f>
        <v>0.2</v>
      </c>
    </row>
    <row r="74">
      <c r="G74" s="38">
        <v>2.0</v>
      </c>
      <c r="H74" s="60">
        <f t="shared" si="19"/>
        <v>0.05</v>
      </c>
    </row>
    <row r="75">
      <c r="G75" s="38">
        <v>1.0</v>
      </c>
      <c r="H75" s="60">
        <f t="shared" si="19"/>
        <v>0.025</v>
      </c>
    </row>
    <row r="76">
      <c r="G76" s="38">
        <v>40.0</v>
      </c>
      <c r="H76" s="60">
        <f t="shared" si="19"/>
        <v>1</v>
      </c>
    </row>
  </sheetData>
  <drawing r:id="rId2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26.86"/>
    <col customWidth="1" min="3" max="4" width="8.71"/>
    <col customWidth="1" min="5" max="5" width="9.43"/>
    <col customWidth="1" min="6" max="6" width="11.43"/>
    <col customWidth="1" min="7" max="17" width="8.71"/>
  </cols>
  <sheetData>
    <row r="1" ht="12.0" customHeight="1">
      <c r="A1" s="41" t="s">
        <v>42</v>
      </c>
      <c r="B1" s="42" t="s">
        <v>144</v>
      </c>
      <c r="E1" s="43"/>
      <c r="F1" s="43"/>
    </row>
    <row r="2" ht="12.0" customHeight="1">
      <c r="A2" s="44">
        <v>2.0</v>
      </c>
      <c r="B2" s="45">
        <v>1.0</v>
      </c>
      <c r="C2" s="47" t="str">
        <f>GETPIVOTDATA("How satisfied are you with your scar?",$A$1,"How satisfied are you with your scar?",2)/23</f>
        <v>#REF!</v>
      </c>
      <c r="D2" s="47">
        <v>1.0</v>
      </c>
      <c r="E2" s="43">
        <f t="shared" ref="E2:E4" si="1">D2/23</f>
        <v>0.04347826087</v>
      </c>
      <c r="F2" s="43">
        <f t="shared" ref="F2:F4" si="2">E2*100</f>
        <v>4.347826087</v>
      </c>
    </row>
    <row r="3" ht="12.0" customHeight="1">
      <c r="A3" s="48">
        <v>3.0</v>
      </c>
      <c r="B3" s="49">
        <v>11.0</v>
      </c>
      <c r="D3" s="47">
        <v>11.0</v>
      </c>
      <c r="E3" s="43">
        <f t="shared" si="1"/>
        <v>0.4782608696</v>
      </c>
      <c r="F3" s="43">
        <f t="shared" si="2"/>
        <v>47.82608696</v>
      </c>
    </row>
    <row r="4" ht="12.0" customHeight="1">
      <c r="A4" s="48">
        <v>4.0</v>
      </c>
      <c r="B4" s="49">
        <v>11.0</v>
      </c>
      <c r="D4" s="47">
        <v>11.0</v>
      </c>
      <c r="E4" s="43">
        <f t="shared" si="1"/>
        <v>0.4782608696</v>
      </c>
      <c r="F4" s="43">
        <f t="shared" si="2"/>
        <v>47.82608696</v>
      </c>
    </row>
    <row r="5" ht="12.0" customHeight="1">
      <c r="A5" s="48" t="s">
        <v>147</v>
      </c>
      <c r="B5" s="50"/>
      <c r="E5" s="43"/>
      <c r="F5" s="43"/>
    </row>
    <row r="6" ht="12.0" customHeight="1">
      <c r="A6" s="51" t="s">
        <v>148</v>
      </c>
      <c r="B6" s="52">
        <v>23.0</v>
      </c>
      <c r="D6" s="47">
        <v>23.0</v>
      </c>
      <c r="E6" s="43">
        <f t="shared" ref="E6:E7" si="3">D6/23</f>
        <v>1</v>
      </c>
      <c r="F6" s="43">
        <f t="shared" ref="F6:F7" si="4">E6*100</f>
        <v>100</v>
      </c>
    </row>
    <row r="7" ht="12.0" customHeight="1">
      <c r="E7" s="43">
        <f t="shared" si="3"/>
        <v>0</v>
      </c>
      <c r="F7" s="43">
        <f t="shared" si="4"/>
        <v>0</v>
      </c>
    </row>
    <row r="8" ht="12.0" customHeight="1">
      <c r="A8" s="41" t="s">
        <v>44</v>
      </c>
      <c r="B8" s="42" t="s">
        <v>156</v>
      </c>
      <c r="E8" s="43"/>
      <c r="F8" s="43"/>
    </row>
    <row r="9" ht="12.0" customHeight="1">
      <c r="A9" s="44">
        <v>2.0</v>
      </c>
      <c r="B9" s="45">
        <v>1.0</v>
      </c>
      <c r="D9" s="47">
        <v>1.0</v>
      </c>
      <c r="E9" s="43">
        <f t="shared" ref="E9:E13" si="5">D9/23</f>
        <v>0.04347826087</v>
      </c>
      <c r="F9" s="43">
        <f t="shared" ref="F9:F13" si="6">E9*100</f>
        <v>4.347826087</v>
      </c>
    </row>
    <row r="10" ht="12.0" customHeight="1">
      <c r="A10" s="48">
        <v>3.0</v>
      </c>
      <c r="B10" s="49">
        <v>8.0</v>
      </c>
      <c r="D10" s="47">
        <v>8.0</v>
      </c>
      <c r="E10" s="43">
        <f t="shared" si="5"/>
        <v>0.347826087</v>
      </c>
      <c r="F10" s="43">
        <f t="shared" si="6"/>
        <v>34.7826087</v>
      </c>
    </row>
    <row r="11" ht="12.0" customHeight="1">
      <c r="A11" s="48">
        <v>4.0</v>
      </c>
      <c r="B11" s="49">
        <v>14.0</v>
      </c>
      <c r="D11" s="47">
        <v>14.0</v>
      </c>
      <c r="E11" s="43">
        <f t="shared" si="5"/>
        <v>0.6086956522</v>
      </c>
      <c r="F11" s="43">
        <f t="shared" si="6"/>
        <v>60.86956522</v>
      </c>
    </row>
    <row r="12" ht="12.0" customHeight="1">
      <c r="A12" s="48" t="s">
        <v>147</v>
      </c>
      <c r="B12" s="50"/>
      <c r="E12" s="43">
        <f t="shared" si="5"/>
        <v>0</v>
      </c>
      <c r="F12" s="43">
        <f t="shared" si="6"/>
        <v>0</v>
      </c>
    </row>
    <row r="13" ht="12.0" customHeight="1">
      <c r="A13" s="51" t="s">
        <v>148</v>
      </c>
      <c r="B13" s="52">
        <v>23.0</v>
      </c>
      <c r="D13" s="47">
        <v>23.0</v>
      </c>
      <c r="E13" s="43">
        <f t="shared" si="5"/>
        <v>1</v>
      </c>
      <c r="F13" s="43">
        <f t="shared" si="6"/>
        <v>100</v>
      </c>
    </row>
    <row r="14" ht="12.0" customHeight="1">
      <c r="E14" s="43"/>
      <c r="F14" s="43"/>
    </row>
    <row r="15" ht="12.0" customHeight="1">
      <c r="A15" s="41" t="s">
        <v>45</v>
      </c>
      <c r="B15" s="42" t="s">
        <v>157</v>
      </c>
      <c r="E15" s="43"/>
      <c r="F15" s="43"/>
    </row>
    <row r="16" ht="12.0" customHeight="1">
      <c r="A16" s="44">
        <v>2.0</v>
      </c>
      <c r="B16" s="45">
        <v>2.0</v>
      </c>
      <c r="D16" s="47">
        <v>2.0</v>
      </c>
      <c r="E16" s="43">
        <f t="shared" ref="E16:E27" si="7">D16/23</f>
        <v>0.08695652174</v>
      </c>
      <c r="F16" s="43">
        <f t="shared" ref="F16:F27" si="8">E16*100</f>
        <v>8.695652174</v>
      </c>
    </row>
    <row r="17" ht="12.0" customHeight="1">
      <c r="A17" s="48">
        <v>3.0</v>
      </c>
      <c r="B17" s="49">
        <v>12.0</v>
      </c>
      <c r="D17" s="47">
        <v>12.0</v>
      </c>
      <c r="E17" s="43">
        <f t="shared" si="7"/>
        <v>0.5217391304</v>
      </c>
      <c r="F17" s="43">
        <f t="shared" si="8"/>
        <v>52.17391304</v>
      </c>
    </row>
    <row r="18" ht="12.0" customHeight="1">
      <c r="A18" s="48">
        <v>4.0</v>
      </c>
      <c r="B18" s="49">
        <v>9.0</v>
      </c>
      <c r="D18" s="47">
        <v>9.0</v>
      </c>
      <c r="E18" s="43">
        <f t="shared" si="7"/>
        <v>0.3913043478</v>
      </c>
      <c r="F18" s="43">
        <f t="shared" si="8"/>
        <v>39.13043478</v>
      </c>
    </row>
    <row r="19" ht="12.0" customHeight="1">
      <c r="A19" s="48" t="s">
        <v>147</v>
      </c>
      <c r="B19" s="50"/>
      <c r="E19" s="43">
        <f t="shared" si="7"/>
        <v>0</v>
      </c>
      <c r="F19" s="43">
        <f t="shared" si="8"/>
        <v>0</v>
      </c>
    </row>
    <row r="20" ht="12.0" customHeight="1">
      <c r="A20" s="51" t="s">
        <v>148</v>
      </c>
      <c r="B20" s="52">
        <v>23.0</v>
      </c>
      <c r="D20" s="47">
        <v>23.0</v>
      </c>
      <c r="E20" s="43">
        <f t="shared" si="7"/>
        <v>1</v>
      </c>
      <c r="F20" s="43">
        <f t="shared" si="8"/>
        <v>100</v>
      </c>
    </row>
    <row r="21" ht="12.0" customHeight="1">
      <c r="E21" s="43">
        <f t="shared" si="7"/>
        <v>0</v>
      </c>
      <c r="F21" s="43">
        <f t="shared" si="8"/>
        <v>0</v>
      </c>
    </row>
    <row r="22" ht="12.0" customHeight="1">
      <c r="A22" s="41" t="s">
        <v>46</v>
      </c>
      <c r="B22" s="42" t="s">
        <v>160</v>
      </c>
      <c r="E22" s="43">
        <f t="shared" si="7"/>
        <v>0</v>
      </c>
      <c r="F22" s="43">
        <f t="shared" si="8"/>
        <v>0</v>
      </c>
    </row>
    <row r="23" ht="12.0" customHeight="1">
      <c r="A23" s="44">
        <v>2.0</v>
      </c>
      <c r="B23" s="45">
        <v>2.0</v>
      </c>
      <c r="D23" s="47">
        <v>2.0</v>
      </c>
      <c r="E23" s="43">
        <f t="shared" si="7"/>
        <v>0.08695652174</v>
      </c>
      <c r="F23" s="43">
        <f t="shared" si="8"/>
        <v>8.695652174</v>
      </c>
    </row>
    <row r="24" ht="12.0" customHeight="1">
      <c r="A24" s="48">
        <v>3.0</v>
      </c>
      <c r="B24" s="49">
        <v>2.0</v>
      </c>
      <c r="D24" s="47">
        <v>2.0</v>
      </c>
      <c r="E24" s="43">
        <f t="shared" si="7"/>
        <v>0.08695652174</v>
      </c>
      <c r="F24" s="43">
        <f t="shared" si="8"/>
        <v>8.695652174</v>
      </c>
    </row>
    <row r="25" ht="12.0" customHeight="1">
      <c r="A25" s="48">
        <v>4.0</v>
      </c>
      <c r="B25" s="49">
        <v>19.0</v>
      </c>
      <c r="D25" s="47">
        <v>19.0</v>
      </c>
      <c r="E25" s="43">
        <f t="shared" si="7"/>
        <v>0.8260869565</v>
      </c>
      <c r="F25" s="43">
        <f t="shared" si="8"/>
        <v>82.60869565</v>
      </c>
    </row>
    <row r="26" ht="12.0" customHeight="1">
      <c r="A26" s="48" t="s">
        <v>147</v>
      </c>
      <c r="B26" s="50"/>
      <c r="E26" s="43">
        <f t="shared" si="7"/>
        <v>0</v>
      </c>
      <c r="F26" s="43">
        <f t="shared" si="8"/>
        <v>0</v>
      </c>
    </row>
    <row r="27" ht="12.0" customHeight="1">
      <c r="A27" s="51" t="s">
        <v>148</v>
      </c>
      <c r="B27" s="52">
        <v>23.0</v>
      </c>
      <c r="D27" s="47">
        <v>23.0</v>
      </c>
      <c r="E27" s="43">
        <f t="shared" si="7"/>
        <v>1</v>
      </c>
      <c r="F27" s="43">
        <f t="shared" si="8"/>
        <v>100</v>
      </c>
    </row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3.43"/>
    <col customWidth="1" min="2" max="2" width="5.86"/>
    <col customWidth="1" min="3" max="6" width="10.71"/>
    <col customWidth="1" min="7" max="26" width="8.71"/>
  </cols>
  <sheetData>
    <row r="1" ht="12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ht="12.75" customHeight="1">
      <c r="A2" s="11" t="s">
        <v>168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ht="12.75" customHeight="1">
      <c r="A3" s="54" t="s">
        <v>42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ht="12.75" customHeight="1">
      <c r="A4" s="54" t="s">
        <v>170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ht="12.75" customHeight="1">
      <c r="A5" s="54" t="s">
        <v>44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ht="12.75" customHeight="1">
      <c r="A6" s="54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ht="12.75" customHeight="1">
      <c r="A7" s="54" t="s">
        <v>58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ht="12.75" customHeight="1">
      <c r="A8" s="54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ht="12.75" customHeight="1">
      <c r="A9" s="54" t="s">
        <v>172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ht="12.75" customHeight="1">
      <c r="A10" s="54" t="s">
        <v>173</v>
      </c>
      <c r="B10" s="11">
        <v>1.0</v>
      </c>
      <c r="C10" s="11"/>
      <c r="D10" s="1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ht="12.75" customHeight="1">
      <c r="A11" s="54" t="s">
        <v>174</v>
      </c>
      <c r="B11" s="11">
        <v>2.0</v>
      </c>
      <c r="C11" s="11"/>
      <c r="D11" s="5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ht="12.75" customHeight="1">
      <c r="A12" s="54" t="s">
        <v>175</v>
      </c>
      <c r="B12" s="11">
        <v>3.0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ht="12.75" customHeight="1">
      <c r="A13" s="54" t="s">
        <v>176</v>
      </c>
      <c r="B13" s="11">
        <v>4.0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