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4915" windowHeight="12330" activeTab="5"/>
  </bookViews>
  <sheets>
    <sheet name="Figure 1A" sheetId="1" r:id="rId1"/>
    <sheet name="Figure 1B" sheetId="2" r:id="rId2"/>
    <sheet name="Figure 1C,D" sheetId="4" r:id="rId3"/>
    <sheet name="Figure 2A,B" sheetId="5" r:id="rId4"/>
    <sheet name="Figure 2C,D" sheetId="6" r:id="rId5"/>
    <sheet name="Figure 4A" sheetId="7" r:id="rId6"/>
  </sheets>
  <calcPr calcId="145621"/>
</workbook>
</file>

<file path=xl/calcChain.xml><?xml version="1.0" encoding="utf-8"?>
<calcChain xmlns="http://schemas.openxmlformats.org/spreadsheetml/2006/main">
  <c r="F36" i="6" l="1"/>
  <c r="G36" i="6"/>
  <c r="H36" i="6"/>
  <c r="I36" i="6"/>
  <c r="F40" i="6" s="1"/>
  <c r="E36" i="6"/>
  <c r="E35" i="5"/>
  <c r="F35" i="5"/>
  <c r="G35" i="5"/>
  <c r="H35" i="5"/>
  <c r="I35" i="5"/>
  <c r="I39" i="5" s="1"/>
  <c r="G40" i="6"/>
  <c r="I40" i="6"/>
  <c r="E27" i="4"/>
  <c r="E23" i="4"/>
  <c r="I23" i="4"/>
  <c r="I27" i="4" s="1"/>
  <c r="H23" i="4"/>
  <c r="G23" i="4"/>
  <c r="F23" i="4"/>
  <c r="F27" i="4" s="1"/>
  <c r="F22" i="2"/>
  <c r="G22" i="2"/>
  <c r="H22" i="2"/>
  <c r="I22" i="2"/>
  <c r="I26" i="2" s="1"/>
  <c r="E22" i="2"/>
  <c r="N41" i="1"/>
  <c r="R65" i="1"/>
  <c r="Q65" i="1"/>
  <c r="P65" i="1"/>
  <c r="O65" i="1"/>
  <c r="N65" i="1"/>
  <c r="M65" i="1"/>
  <c r="L65" i="1"/>
  <c r="J65" i="1"/>
  <c r="I65" i="1"/>
  <c r="H65" i="1"/>
  <c r="G65" i="1"/>
  <c r="F65" i="1"/>
  <c r="E65" i="1"/>
  <c r="D65" i="1"/>
  <c r="R64" i="1"/>
  <c r="Q64" i="1"/>
  <c r="P64" i="1"/>
  <c r="O64" i="1"/>
  <c r="N64" i="1"/>
  <c r="M64" i="1"/>
  <c r="L64" i="1"/>
  <c r="J64" i="1"/>
  <c r="I64" i="1"/>
  <c r="H64" i="1"/>
  <c r="G64" i="1"/>
  <c r="F64" i="1"/>
  <c r="E64" i="1"/>
  <c r="D64" i="1"/>
  <c r="R63" i="1"/>
  <c r="Q63" i="1"/>
  <c r="P63" i="1"/>
  <c r="O63" i="1"/>
  <c r="N63" i="1"/>
  <c r="M63" i="1"/>
  <c r="L63" i="1"/>
  <c r="J63" i="1"/>
  <c r="I63" i="1"/>
  <c r="H63" i="1"/>
  <c r="G63" i="1"/>
  <c r="F63" i="1"/>
  <c r="E63" i="1"/>
  <c r="D63" i="1"/>
  <c r="R62" i="1"/>
  <c r="Q62" i="1"/>
  <c r="P62" i="1"/>
  <c r="O62" i="1"/>
  <c r="N62" i="1"/>
  <c r="M62" i="1"/>
  <c r="L62" i="1"/>
  <c r="J62" i="1"/>
  <c r="I62" i="1"/>
  <c r="H62" i="1"/>
  <c r="G62" i="1"/>
  <c r="F62" i="1"/>
  <c r="E62" i="1"/>
  <c r="D62" i="1"/>
  <c r="R61" i="1"/>
  <c r="Q61" i="1"/>
  <c r="P61" i="1"/>
  <c r="O61" i="1"/>
  <c r="N61" i="1"/>
  <c r="M61" i="1"/>
  <c r="L61" i="1"/>
  <c r="J61" i="1"/>
  <c r="I61" i="1"/>
  <c r="H61" i="1"/>
  <c r="G61" i="1"/>
  <c r="F61" i="1"/>
  <c r="E61" i="1"/>
  <c r="D61" i="1"/>
  <c r="R60" i="1"/>
  <c r="Q60" i="1"/>
  <c r="P60" i="1"/>
  <c r="O60" i="1"/>
  <c r="N60" i="1"/>
  <c r="M60" i="1"/>
  <c r="L60" i="1"/>
  <c r="J60" i="1"/>
  <c r="I60" i="1"/>
  <c r="H60" i="1"/>
  <c r="G60" i="1"/>
  <c r="F60" i="1"/>
  <c r="E60" i="1"/>
  <c r="D60" i="1"/>
  <c r="R59" i="1"/>
  <c r="Q59" i="1"/>
  <c r="P59" i="1"/>
  <c r="O59" i="1"/>
  <c r="N59" i="1"/>
  <c r="M59" i="1"/>
  <c r="L59" i="1"/>
  <c r="J59" i="1"/>
  <c r="I59" i="1"/>
  <c r="H59" i="1"/>
  <c r="G59" i="1"/>
  <c r="F59" i="1"/>
  <c r="E59" i="1"/>
  <c r="D59" i="1"/>
  <c r="R58" i="1"/>
  <c r="Q58" i="1"/>
  <c r="P58" i="1"/>
  <c r="O58" i="1"/>
  <c r="N58" i="1"/>
  <c r="M58" i="1"/>
  <c r="L58" i="1"/>
  <c r="J58" i="1"/>
  <c r="I58" i="1"/>
  <c r="H58" i="1"/>
  <c r="G58" i="1"/>
  <c r="F58" i="1"/>
  <c r="E58" i="1"/>
  <c r="D58" i="1"/>
  <c r="R57" i="1"/>
  <c r="Q57" i="1"/>
  <c r="P57" i="1"/>
  <c r="O57" i="1"/>
  <c r="N57" i="1"/>
  <c r="M57" i="1"/>
  <c r="L57" i="1"/>
  <c r="J57" i="1"/>
  <c r="I57" i="1"/>
  <c r="H57" i="1"/>
  <c r="G57" i="1"/>
  <c r="F57" i="1"/>
  <c r="E57" i="1"/>
  <c r="D57" i="1"/>
  <c r="R56" i="1"/>
  <c r="Q56" i="1"/>
  <c r="P56" i="1"/>
  <c r="O56" i="1"/>
  <c r="N56" i="1"/>
  <c r="M56" i="1"/>
  <c r="L56" i="1"/>
  <c r="J56" i="1"/>
  <c r="I56" i="1"/>
  <c r="H56" i="1"/>
  <c r="G56" i="1"/>
  <c r="F56" i="1"/>
  <c r="E56" i="1"/>
  <c r="D56" i="1"/>
  <c r="R55" i="1"/>
  <c r="Q55" i="1"/>
  <c r="P55" i="1"/>
  <c r="O55" i="1"/>
  <c r="N55" i="1"/>
  <c r="M55" i="1"/>
  <c r="L55" i="1"/>
  <c r="J55" i="1"/>
  <c r="I55" i="1"/>
  <c r="H55" i="1"/>
  <c r="G55" i="1"/>
  <c r="F55" i="1"/>
  <c r="E55" i="1"/>
  <c r="D55" i="1"/>
  <c r="R54" i="1"/>
  <c r="Q54" i="1"/>
  <c r="P54" i="1"/>
  <c r="O54" i="1"/>
  <c r="N54" i="1"/>
  <c r="M54" i="1"/>
  <c r="L54" i="1"/>
  <c r="J54" i="1"/>
  <c r="I54" i="1"/>
  <c r="H54" i="1"/>
  <c r="G54" i="1"/>
  <c r="F54" i="1"/>
  <c r="E54" i="1"/>
  <c r="D54" i="1"/>
  <c r="R53" i="1"/>
  <c r="Q53" i="1"/>
  <c r="P53" i="1"/>
  <c r="O53" i="1"/>
  <c r="N53" i="1"/>
  <c r="M53" i="1"/>
  <c r="L53" i="1"/>
  <c r="J53" i="1"/>
  <c r="I53" i="1"/>
  <c r="H53" i="1"/>
  <c r="G53" i="1"/>
  <c r="F53" i="1"/>
  <c r="E53" i="1"/>
  <c r="D53" i="1"/>
  <c r="R52" i="1"/>
  <c r="Q52" i="1"/>
  <c r="P52" i="1"/>
  <c r="O52" i="1"/>
  <c r="N52" i="1"/>
  <c r="M52" i="1"/>
  <c r="L52" i="1"/>
  <c r="J52" i="1"/>
  <c r="I52" i="1"/>
  <c r="H52" i="1"/>
  <c r="G52" i="1"/>
  <c r="F52" i="1"/>
  <c r="E52" i="1"/>
  <c r="D52" i="1"/>
  <c r="R51" i="1"/>
  <c r="Q51" i="1"/>
  <c r="P51" i="1"/>
  <c r="O51" i="1"/>
  <c r="N51" i="1"/>
  <c r="M51" i="1"/>
  <c r="L51" i="1"/>
  <c r="J51" i="1"/>
  <c r="I51" i="1"/>
  <c r="H51" i="1"/>
  <c r="G51" i="1"/>
  <c r="F51" i="1"/>
  <c r="E51" i="1"/>
  <c r="D51" i="1"/>
  <c r="R50" i="1"/>
  <c r="Q50" i="1"/>
  <c r="P50" i="1"/>
  <c r="O50" i="1"/>
  <c r="N50" i="1"/>
  <c r="M50" i="1"/>
  <c r="L50" i="1"/>
  <c r="J50" i="1"/>
  <c r="I50" i="1"/>
  <c r="H50" i="1"/>
  <c r="G50" i="1"/>
  <c r="F50" i="1"/>
  <c r="E50" i="1"/>
  <c r="D50" i="1"/>
  <c r="R49" i="1"/>
  <c r="Q49" i="1"/>
  <c r="P49" i="1"/>
  <c r="O49" i="1"/>
  <c r="N49" i="1"/>
  <c r="M49" i="1"/>
  <c r="L49" i="1"/>
  <c r="J49" i="1"/>
  <c r="I49" i="1"/>
  <c r="H49" i="1"/>
  <c r="G49" i="1"/>
  <c r="F49" i="1"/>
  <c r="E49" i="1"/>
  <c r="D49" i="1"/>
  <c r="R48" i="1"/>
  <c r="Q48" i="1"/>
  <c r="P48" i="1"/>
  <c r="O48" i="1"/>
  <c r="N48" i="1"/>
  <c r="M48" i="1"/>
  <c r="L48" i="1"/>
  <c r="J48" i="1"/>
  <c r="I48" i="1"/>
  <c r="H48" i="1"/>
  <c r="G48" i="1"/>
  <c r="F48" i="1"/>
  <c r="E48" i="1"/>
  <c r="D48" i="1"/>
  <c r="R47" i="1"/>
  <c r="Q47" i="1"/>
  <c r="P47" i="1"/>
  <c r="O47" i="1"/>
  <c r="N47" i="1"/>
  <c r="M47" i="1"/>
  <c r="L47" i="1"/>
  <c r="J47" i="1"/>
  <c r="I47" i="1"/>
  <c r="H47" i="1"/>
  <c r="G47" i="1"/>
  <c r="F47" i="1"/>
  <c r="E47" i="1"/>
  <c r="D47" i="1"/>
  <c r="R46" i="1"/>
  <c r="Q46" i="1"/>
  <c r="P46" i="1"/>
  <c r="O46" i="1"/>
  <c r="N46" i="1"/>
  <c r="M46" i="1"/>
  <c r="L46" i="1"/>
  <c r="J46" i="1"/>
  <c r="I46" i="1"/>
  <c r="H46" i="1"/>
  <c r="G46" i="1"/>
  <c r="F46" i="1"/>
  <c r="E46" i="1"/>
  <c r="D46" i="1"/>
  <c r="R45" i="1"/>
  <c r="Q45" i="1"/>
  <c r="P45" i="1"/>
  <c r="O45" i="1"/>
  <c r="N45" i="1"/>
  <c r="M45" i="1"/>
  <c r="L45" i="1"/>
  <c r="J45" i="1"/>
  <c r="I45" i="1"/>
  <c r="H45" i="1"/>
  <c r="G45" i="1"/>
  <c r="F45" i="1"/>
  <c r="E45" i="1"/>
  <c r="D45" i="1"/>
  <c r="R44" i="1"/>
  <c r="Q44" i="1"/>
  <c r="P44" i="1"/>
  <c r="O44" i="1"/>
  <c r="N44" i="1"/>
  <c r="M44" i="1"/>
  <c r="L44" i="1"/>
  <c r="J44" i="1"/>
  <c r="I44" i="1"/>
  <c r="H44" i="1"/>
  <c r="G44" i="1"/>
  <c r="F44" i="1"/>
  <c r="E44" i="1"/>
  <c r="D44" i="1"/>
  <c r="R43" i="1"/>
  <c r="Q43" i="1"/>
  <c r="P43" i="1"/>
  <c r="O43" i="1"/>
  <c r="N43" i="1"/>
  <c r="M43" i="1"/>
  <c r="L43" i="1"/>
  <c r="J43" i="1"/>
  <c r="I43" i="1"/>
  <c r="H43" i="1"/>
  <c r="G43" i="1"/>
  <c r="F43" i="1"/>
  <c r="E43" i="1"/>
  <c r="D43" i="1"/>
  <c r="R42" i="1"/>
  <c r="Q42" i="1"/>
  <c r="P42" i="1"/>
  <c r="O42" i="1"/>
  <c r="N42" i="1"/>
  <c r="M42" i="1"/>
  <c r="L42" i="1"/>
  <c r="J42" i="1"/>
  <c r="I42" i="1"/>
  <c r="H42" i="1"/>
  <c r="G42" i="1"/>
  <c r="F42" i="1"/>
  <c r="E42" i="1"/>
  <c r="D42" i="1"/>
  <c r="R41" i="1"/>
  <c r="Q41" i="1"/>
  <c r="P41" i="1"/>
  <c r="O41" i="1"/>
  <c r="M41" i="1"/>
  <c r="L41" i="1"/>
  <c r="K41" i="1"/>
  <c r="J41" i="1"/>
  <c r="I41" i="1"/>
  <c r="H41" i="1"/>
  <c r="G41" i="1"/>
  <c r="F41" i="1"/>
  <c r="E41" i="1"/>
  <c r="D41" i="1"/>
  <c r="E40" i="6" l="1"/>
  <c r="H40" i="6"/>
  <c r="H39" i="5"/>
  <c r="E39" i="5"/>
  <c r="F39" i="5"/>
  <c r="G39" i="5"/>
  <c r="G27" i="4"/>
  <c r="H27" i="4"/>
  <c r="G26" i="2"/>
  <c r="H26" i="2"/>
  <c r="E26" i="2"/>
  <c r="F26" i="2"/>
</calcChain>
</file>

<file path=xl/sharedStrings.xml><?xml version="1.0" encoding="utf-8"?>
<sst xmlns="http://schemas.openxmlformats.org/spreadsheetml/2006/main" count="350" uniqueCount="171">
  <si>
    <t>RAW DATA</t>
  </si>
  <si>
    <t>Date Time</t>
  </si>
  <si>
    <t>Elapsed</t>
  </si>
  <si>
    <t>C57 MLFs (1) 35K / ml,Caspase Green</t>
  </si>
  <si>
    <t>C57 MLFs (1) 35K / ml</t>
  </si>
  <si>
    <t>Staurosporine 0.25 µM,C57 MLFs (1) 35K / ml,Caspase Green</t>
  </si>
  <si>
    <t>Staurosporine 0.51 µM,C57 MLFs (1) 35K / ml,Caspase Green</t>
  </si>
  <si>
    <t>Staurosporine 0.73 µM,C57 MLFs (1) 35K / ml,Caspase Green</t>
  </si>
  <si>
    <t>Staurosporine 1.05 µM,C57 MLFs (1) 35K / ml,Caspase Green</t>
  </si>
  <si>
    <t>Staurosporine 1.5 µM,C57 MLFs (1) 35K / ml,Caspase Green</t>
  </si>
  <si>
    <t>C57 MLFs (1) 35K / ml,Caspase Green (Std Err)</t>
  </si>
  <si>
    <t>C57 MLFs (1) 35K / ml (Std Err)</t>
  </si>
  <si>
    <t>Staurosporine 0.25 µM,C57 MLFs (1) 35K / ml,Caspase Green (Std Err)</t>
  </si>
  <si>
    <t>Staurosporine 0.51 µM,C57 MLFs (1) 35K / ml,Caspase Green (Std Err)</t>
  </si>
  <si>
    <t>Staurosporine 0.73 µM,C57 MLFs (1) 35K / ml,Caspase Green (Std Err)</t>
  </si>
  <si>
    <t>Staurosporine 1.05 µM,C57 MLFs (1) 35K / ml,Caspase Green (Std Err)</t>
  </si>
  <si>
    <t>Staurosporine 1.5 µM,C57 MLFs (1) 35K / ml,Caspase Green (Std Err)</t>
  </si>
  <si>
    <t>Manuscript</t>
  </si>
  <si>
    <t>Authors</t>
  </si>
  <si>
    <t>Figure</t>
  </si>
  <si>
    <t>An accessible and high-throughput strategy of continuously monitoring apoptosis by fluorescent detection of caspase activation</t>
  </si>
  <si>
    <t>K.M. Hanson and J.N. Finkelstein</t>
  </si>
  <si>
    <t>1A</t>
  </si>
  <si>
    <t>This data set obtained from the InuCyte® S3 Live Cell Analysis system.  Data on left indicates mean of n = 3 wells.  Data on right indicates SEM of same wells.  Time and date indicate reading time of the same wells over a 24 hr period.</t>
  </si>
  <si>
    <t>0 μM</t>
  </si>
  <si>
    <t>Blank; cells only</t>
  </si>
  <si>
    <t>0.25 μM</t>
  </si>
  <si>
    <t>0.51 μM</t>
  </si>
  <si>
    <t>0.73 μM</t>
  </si>
  <si>
    <t>1.05 μM</t>
  </si>
  <si>
    <t>1.5 μM</t>
  </si>
  <si>
    <t>NORMALIZED TO 0 μM READING</t>
  </si>
  <si>
    <t>The data set below was obtained by normalizing the data set above to the readings of the 0 μM (untreated) wells at each timepoint.  This was done to account for baseline apoptosis over 24 hr.</t>
  </si>
  <si>
    <t xml:space="preserve"> </t>
  </si>
  <si>
    <t>Best-fit values</t>
  </si>
  <si>
    <t xml:space="preserve">     Slope</t>
  </si>
  <si>
    <t>-0.003662 ± 0.0005906</t>
  </si>
  <si>
    <t>0.03019 ± 0.007459</t>
  </si>
  <si>
    <t>0.02014 ± 0.009802</t>
  </si>
  <si>
    <t>0.04098 ± 0.008267</t>
  </si>
  <si>
    <t>0.09931 ± 0.008346</t>
  </si>
  <si>
    <t>0.2280 ± 0.01249</t>
  </si>
  <si>
    <t xml:space="preserve">     Y-intercept when X=0.0</t>
  </si>
  <si>
    <t>0.2129 ± 0.008268</t>
  </si>
  <si>
    <t>1.092 ± 0.1044</t>
  </si>
  <si>
    <t>1.594 ± 0.1372</t>
  </si>
  <si>
    <t>1.079 ± 0.1157</t>
  </si>
  <si>
    <t>0.7257 ± 0.1168</t>
  </si>
  <si>
    <t>0.6981 ± 0.1749</t>
  </si>
  <si>
    <t xml:space="preserve">     X-intercept when Y=0.0</t>
  </si>
  <si>
    <t xml:space="preserve">     1/slope</t>
  </si>
  <si>
    <t>95% Confidence Intervals</t>
  </si>
  <si>
    <t>Goodness of Fit</t>
  </si>
  <si>
    <t xml:space="preserve">     R square</t>
  </si>
  <si>
    <t xml:space="preserve">     Sy.x</t>
  </si>
  <si>
    <t>Is slope significantly non-zero?</t>
  </si>
  <si>
    <t xml:space="preserve">     F</t>
  </si>
  <si>
    <t xml:space="preserve">     DFn, DFd</t>
  </si>
  <si>
    <t xml:space="preserve">     P value</t>
  </si>
  <si>
    <t>&lt; 0.0001</t>
  </si>
  <si>
    <t xml:space="preserve">     Deviation from zero?</t>
  </si>
  <si>
    <t>Significant</t>
  </si>
  <si>
    <t>Data</t>
  </si>
  <si>
    <t xml:space="preserve">     Number of X values</t>
  </si>
  <si>
    <t xml:space="preserve">     Maximum number of Y replicates</t>
  </si>
  <si>
    <t xml:space="preserve">     Total number of values</t>
  </si>
  <si>
    <t xml:space="preserve">     Number of missing values</t>
  </si>
  <si>
    <t>Equation</t>
  </si>
  <si>
    <t>Y = -0.003662*X + 0.2129</t>
  </si>
  <si>
    <t>Y = 0.03019*X + 1.092</t>
  </si>
  <si>
    <t>Y = 0.02014*X + 1.594</t>
  </si>
  <si>
    <t>Y = 0.04098*X + 1.079</t>
  </si>
  <si>
    <t>Y = 0.09931*X + 0.7257</t>
  </si>
  <si>
    <t>Y = 0.2280*X + 0.6981</t>
  </si>
  <si>
    <t>LINEAR REGRESSION OUTPUT</t>
  </si>
  <si>
    <t>1B</t>
  </si>
  <si>
    <t>Linear regression values shown here were calculated by GraphPad Prism v6.01.  The timecourse of each treatment group from sheet "Figure 1A" were treated as an xy dataset and analyzed individually for linear regression.</t>
  </si>
  <si>
    <t>1/SLOPE TRANSFORMATION</t>
  </si>
  <si>
    <t>DOSE-RESPONSE ANALYSIS</t>
  </si>
  <si>
    <t>Resulting plot was analyzed with a sigmoidal nonlinear least squares regression to obtain coefficient of determination for this dose-response curve</t>
  </si>
  <si>
    <t>Values highlighted in green above were plotted against corresponding dose</t>
  </si>
  <si>
    <t>Results from regression shown below, as calculated by GraphPad Prism v6.01</t>
  </si>
  <si>
    <t>Sigmoidal, 4PL, X is log(concentration)</t>
  </si>
  <si>
    <t xml:space="preserve">     Degrees of Freedom</t>
  </si>
  <si>
    <t xml:space="preserve">     Absolute Sum of Squares</t>
  </si>
  <si>
    <t>NORMALIZE TO HIGHEST RESPONSE VALUE</t>
  </si>
  <si>
    <t>Values highlighted in red above were transformed by y = 1/y</t>
  </si>
  <si>
    <t>Data shown in yellow above were normalized to highest y value to facilitate comparison across figures</t>
  </si>
  <si>
    <t>1C,D</t>
  </si>
  <si>
    <t>-0.003512 ± 0.001292</t>
  </si>
  <si>
    <t>0.02855 ± 0.02268</t>
  </si>
  <si>
    <t>0.02064 ± 0.02921</t>
  </si>
  <si>
    <t>0.03981 ± 0.02421</t>
  </si>
  <si>
    <t>0.09775 ± 0.02535</t>
  </si>
  <si>
    <t>0.2220 ± 0.03520</t>
  </si>
  <si>
    <t>0.2179 ± 0.02002</t>
  </si>
  <si>
    <t>1.147 ± 0.3514</t>
  </si>
  <si>
    <t>1.629 ± 0.4525</t>
  </si>
  <si>
    <t>1.095 ± 0.3751</t>
  </si>
  <si>
    <t>0.7766 ± 0.3927</t>
  </si>
  <si>
    <t>0.9387 ± 0.5454</t>
  </si>
  <si>
    <t>Linear regression values shown here were calculated by GraphPad Prism v6.01.  The timecourse of each treatment group from sheet "Figure 1A" was treated as an xy dataset and analyzed individually for linear regression.</t>
  </si>
  <si>
    <t>Reads from Figure 1A were modified to include only 0 hr, 8 hr, 12 hr, 16 hr, 20 hr, and 24 hr timepoints.  Then data were analyzed as before.</t>
  </si>
  <si>
    <t>Time (hr)</t>
  </si>
  <si>
    <t>2A,B</t>
  </si>
  <si>
    <t>MICROPLATE READER DATA NORMALIZED TO 0 μM</t>
  </si>
  <si>
    <t>Each treatment group was run in triplicate.  Columns indicate fluorescent reading from same well over time, as indicated at left.  One well in 0.25 μM excluded due to consistently low values.</t>
  </si>
  <si>
    <t>Linear regression values shown here were calculated by GraphPad Prism v6.01.  The timecourse of each treatment group from normalized data above were treated as an xy dataset and analyzed individually for linear regression.</t>
  </si>
  <si>
    <t>0.3261562*</t>
  </si>
  <si>
    <t>0.3457269*</t>
  </si>
  <si>
    <t>0.5281444*</t>
  </si>
  <si>
    <t>0.4425704*</t>
  </si>
  <si>
    <t>0.3977291*</t>
  </si>
  <si>
    <t>0.8270561*</t>
  </si>
  <si>
    <t>0.06439 ± 0.01166</t>
  </si>
  <si>
    <t>0.06002 ± 0.008165</t>
  </si>
  <si>
    <t>0.03011 ± 0.01146</t>
  </si>
  <si>
    <t>0.02519 ± 0.008358</t>
  </si>
  <si>
    <t>0.01904 ± 0.003974</t>
  </si>
  <si>
    <t>1.751 ± 0.1807</t>
  </si>
  <si>
    <t>1.526 ± 0.1265</t>
  </si>
  <si>
    <t>1.329 ± 0.1775</t>
  </si>
  <si>
    <t>1.144 ± 0.1295</t>
  </si>
  <si>
    <t>0.9195 ± 0.06157</t>
  </si>
  <si>
    <t>Y = 0.06439*X + 1.751</t>
  </si>
  <si>
    <t>Y = 0.06002*X + 1.526</t>
  </si>
  <si>
    <t>Y = 0.03011*X + 1.329</t>
  </si>
  <si>
    <t>Y = 0.02519*X + 1.144</t>
  </si>
  <si>
    <t>Y = 0.01904*X + 0.9195</t>
  </si>
  <si>
    <t>2C,D</t>
  </si>
  <si>
    <t>-1.986374*</t>
  </si>
  <si>
    <t>-0.9082012*</t>
  </si>
  <si>
    <t>0.733854*</t>
  </si>
  <si>
    <t>0.828365*</t>
  </si>
  <si>
    <t>1.296216*</t>
  </si>
  <si>
    <t>-0.622089*</t>
  </si>
  <si>
    <t>1.507843*</t>
  </si>
  <si>
    <t>0.4924489*</t>
  </si>
  <si>
    <t>2.763665*</t>
  </si>
  <si>
    <t>3.538604*</t>
  </si>
  <si>
    <t>Some isolated wells were excluded (*) due to abnormally high or low values in the context of the treatment group replicates (within row) and also over time within the same well (within column).  Some wells were excluded with plate reading software (before data export) due to visible bubbles in the wells and therefore display as blank here.</t>
  </si>
  <si>
    <t>-0.001803 ± 0.002105</t>
  </si>
  <si>
    <t>0.05437 ± 0.01033</t>
  </si>
  <si>
    <t>0.05560 ± 0.01870</t>
  </si>
  <si>
    <t>0.06572 ± 0.009211</t>
  </si>
  <si>
    <t>0.1001 ± 0.01165</t>
  </si>
  <si>
    <t>0.1121 ± 0.01734</t>
  </si>
  <si>
    <t>0.01820 ± 0.03261</t>
  </si>
  <si>
    <t>1.008 ± 0.1601</t>
  </si>
  <si>
    <t>1.001 ± 0.3126</t>
  </si>
  <si>
    <t>1.280 ± 0.1444</t>
  </si>
  <si>
    <t>1.371 ± 0.1826</t>
  </si>
  <si>
    <t>1.179 ± 0.2780</t>
  </si>
  <si>
    <t>1.000, 28.00</t>
  </si>
  <si>
    <t>Y = -0.001803*X + 0.01820</t>
  </si>
  <si>
    <t>Y = 0.05437*X + 1.008</t>
  </si>
  <si>
    <t>Y = 0.05560*X + 1.001</t>
  </si>
  <si>
    <t>Y = 0.06572*X + 1.280</t>
  </si>
  <si>
    <t>Y = 0.1001*X + 1.371</t>
  </si>
  <si>
    <t>Y = 0.1121*X + 1.179</t>
  </si>
  <si>
    <t>Cell density</t>
  </si>
  <si>
    <t>4A</t>
  </si>
  <si>
    <t>HOECHST 33342 STAINED CELL DENSITY DATA</t>
  </si>
  <si>
    <t>Data set below consists of reduced data (0 cells/mL avg well value subtracted from all other values).  Values shown are mean values of 3 immediate replicate reads for each well (n = 3 wells per cell density).</t>
  </si>
  <si>
    <t>Fluorescent signal</t>
  </si>
  <si>
    <t>LINEAR REGRESSION RESULTS</t>
  </si>
  <si>
    <t>Linear regression was conducted on dataset above with GraphPad Prism v6.01 software.</t>
  </si>
  <si>
    <t>0.005651 ± 0.0003921</t>
  </si>
  <si>
    <t>-1.936 ± 8.856</t>
  </si>
  <si>
    <t>0.004848 to 0.006454</t>
  </si>
  <si>
    <t>Y = 0.005651*X - 1.936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</si>
</sst>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00000"/>
  </numFmts>
  <fonts count="9"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5" tint="0.39997558519241921"/>
        <bgColor indexed="65"/>
      </patternFill>
    </fill>
    <fill>
      <patternFill patternType="solid">
        <fgColor theme="8" tint="0.79998168889431442"/>
        <bgColor indexed="65"/>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right style="thin">
        <color indexed="64"/>
      </right>
      <top/>
      <bottom/>
      <diagonal/>
    </border>
  </borders>
  <cellStyleXfs count="8">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5" fillId="5" borderId="2" applyNumberFormat="0" applyAlignment="0" applyProtection="0"/>
    <xf numFmtId="0" fontId="6" fillId="0" borderId="0" applyNumberFormat="0" applyFill="0" applyBorder="0" applyAlignment="0" applyProtection="0"/>
    <xf numFmtId="0" fontId="8" fillId="6" borderId="0" applyNumberFormat="0" applyBorder="0" applyAlignment="0" applyProtection="0"/>
    <xf numFmtId="0" fontId="1" fillId="7" borderId="0" applyNumberFormat="0" applyBorder="0" applyAlignment="0" applyProtection="0"/>
  </cellStyleXfs>
  <cellXfs count="23">
    <xf numFmtId="0" fontId="0" fillId="0" borderId="0" xfId="0"/>
    <xf numFmtId="0" fontId="7" fillId="0" borderId="0" xfId="0" applyFont="1"/>
    <xf numFmtId="0" fontId="0" fillId="0" borderId="0" xfId="0" applyAlignment="1">
      <alignment wrapText="1"/>
    </xf>
    <xf numFmtId="0" fontId="2" fillId="2" borderId="0" xfId="1" applyAlignment="1">
      <alignment wrapText="1"/>
    </xf>
    <xf numFmtId="0" fontId="5" fillId="5" borderId="2" xfId="4" applyAlignment="1">
      <alignment wrapText="1"/>
    </xf>
    <xf numFmtId="22" fontId="0" fillId="0" borderId="0" xfId="0" applyNumberFormat="1"/>
    <xf numFmtId="0" fontId="4" fillId="4" borderId="1" xfId="3" applyAlignment="1">
      <alignment wrapText="1"/>
    </xf>
    <xf numFmtId="0" fontId="6" fillId="0" borderId="0" xfId="5"/>
    <xf numFmtId="0" fontId="2" fillId="2" borderId="0" xfId="1"/>
    <xf numFmtId="0" fontId="5" fillId="5" borderId="2" xfId="4"/>
    <xf numFmtId="0" fontId="4" fillId="4" borderId="1" xfId="3"/>
    <xf numFmtId="0" fontId="3" fillId="3" borderId="0" xfId="2"/>
    <xf numFmtId="0" fontId="0" fillId="0" borderId="3" xfId="0" applyBorder="1"/>
    <xf numFmtId="0" fontId="0" fillId="0" borderId="4" xfId="0" applyBorder="1"/>
    <xf numFmtId="0" fontId="0" fillId="0" borderId="3" xfId="0" applyBorder="1" applyAlignment="1">
      <alignment horizontal="center"/>
    </xf>
    <xf numFmtId="0" fontId="8" fillId="6" borderId="0" xfId="6"/>
    <xf numFmtId="0" fontId="1" fillId="7" borderId="0" xfId="7"/>
    <xf numFmtId="168" fontId="0" fillId="0" borderId="0" xfId="0" applyNumberFormat="1"/>
    <xf numFmtId="0" fontId="0" fillId="0" borderId="3" xfId="0" applyBorder="1" applyAlignment="1">
      <alignment horizontal="center"/>
    </xf>
    <xf numFmtId="0" fontId="0" fillId="0" borderId="0" xfId="0" applyAlignment="1">
      <alignment horizontal="right"/>
    </xf>
    <xf numFmtId="11" fontId="0" fillId="0" borderId="0" xfId="0" applyNumberFormat="1"/>
    <xf numFmtId="0" fontId="0" fillId="0" borderId="0" xfId="0" applyBorder="1" applyAlignment="1"/>
    <xf numFmtId="0" fontId="0" fillId="0" borderId="0" xfId="0" applyBorder="1"/>
  </cellXfs>
  <cellStyles count="8">
    <cellStyle name="20% - Accent5" xfId="7" builtinId="46"/>
    <cellStyle name="60% - Accent2" xfId="6" builtinId="36"/>
    <cellStyle name="Check Cell" xfId="4" builtinId="23"/>
    <cellStyle name="Explanatory Text" xfId="5" builtinId="53"/>
    <cellStyle name="Good" xfId="1" builtinId="26"/>
    <cellStyle name="Input" xfId="3" builtinId="20"/>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65"/>
  <sheetViews>
    <sheetView workbookViewId="0">
      <selection activeCell="D9" sqref="D9:J9"/>
    </sheetView>
  </sheetViews>
  <sheetFormatPr defaultRowHeight="15" x14ac:dyDescent="0.25"/>
  <cols>
    <col min="2" max="2" width="16.140625" customWidth="1"/>
    <col min="4" max="10" width="15.7109375" customWidth="1"/>
    <col min="12" max="18" width="15.7109375" customWidth="1"/>
  </cols>
  <sheetData>
    <row r="2" spans="2:18" x14ac:dyDescent="0.25">
      <c r="B2" t="s">
        <v>17</v>
      </c>
      <c r="C2" t="s">
        <v>20</v>
      </c>
    </row>
    <row r="3" spans="2:18" x14ac:dyDescent="0.25">
      <c r="B3" t="s">
        <v>18</v>
      </c>
      <c r="C3" t="s">
        <v>21</v>
      </c>
    </row>
    <row r="4" spans="2:18" x14ac:dyDescent="0.25">
      <c r="B4" t="s">
        <v>19</v>
      </c>
      <c r="C4" t="s">
        <v>22</v>
      </c>
    </row>
    <row r="6" spans="2:18" x14ac:dyDescent="0.25">
      <c r="B6" s="1" t="s">
        <v>0</v>
      </c>
    </row>
    <row r="7" spans="2:18" x14ac:dyDescent="0.25">
      <c r="B7" s="7" t="s">
        <v>23</v>
      </c>
    </row>
    <row r="9" spans="2:18" ht="15.75" thickBot="1" x14ac:dyDescent="0.3">
      <c r="D9" s="7" t="s">
        <v>24</v>
      </c>
      <c r="E9" s="7" t="s">
        <v>25</v>
      </c>
      <c r="F9" s="7" t="s">
        <v>26</v>
      </c>
      <c r="G9" s="7" t="s">
        <v>27</v>
      </c>
      <c r="H9" s="7" t="s">
        <v>28</v>
      </c>
      <c r="I9" s="7" t="s">
        <v>29</v>
      </c>
      <c r="J9" s="7" t="s">
        <v>30</v>
      </c>
      <c r="L9" s="7" t="s">
        <v>24</v>
      </c>
      <c r="M9" s="7" t="s">
        <v>25</v>
      </c>
      <c r="N9" s="7" t="s">
        <v>26</v>
      </c>
      <c r="O9" s="7" t="s">
        <v>27</v>
      </c>
      <c r="P9" s="7" t="s">
        <v>28</v>
      </c>
      <c r="Q9" s="7" t="s">
        <v>29</v>
      </c>
      <c r="R9" s="7" t="s">
        <v>30</v>
      </c>
    </row>
    <row r="10" spans="2:18" s="2" customFormat="1" ht="45" customHeight="1" thickTop="1" thickBot="1" x14ac:dyDescent="0.3">
      <c r="B10" s="2" t="s">
        <v>1</v>
      </c>
      <c r="C10" s="2" t="s">
        <v>2</v>
      </c>
      <c r="D10" s="3" t="s">
        <v>3</v>
      </c>
      <c r="E10" s="4" t="s">
        <v>4</v>
      </c>
      <c r="F10" s="6" t="s">
        <v>5</v>
      </c>
      <c r="G10" s="6" t="s">
        <v>6</v>
      </c>
      <c r="H10" s="6" t="s">
        <v>7</v>
      </c>
      <c r="I10" s="6" t="s">
        <v>8</v>
      </c>
      <c r="J10" s="6" t="s">
        <v>9</v>
      </c>
      <c r="L10" s="3" t="s">
        <v>10</v>
      </c>
      <c r="M10" s="4" t="s">
        <v>11</v>
      </c>
      <c r="N10" s="6" t="s">
        <v>12</v>
      </c>
      <c r="O10" s="6" t="s">
        <v>13</v>
      </c>
      <c r="P10" s="6" t="s">
        <v>14</v>
      </c>
      <c r="Q10" s="6" t="s">
        <v>15</v>
      </c>
      <c r="R10" s="6" t="s">
        <v>16</v>
      </c>
    </row>
    <row r="11" spans="2:18" ht="15.75" thickTop="1" x14ac:dyDescent="0.25">
      <c r="B11" s="5">
        <v>43040.569444444445</v>
      </c>
      <c r="C11">
        <v>0</v>
      </c>
      <c r="D11">
        <v>168</v>
      </c>
      <c r="E11">
        <v>36.818179999999998</v>
      </c>
      <c r="F11">
        <v>111.66670000000001</v>
      </c>
      <c r="G11">
        <v>178.83330000000001</v>
      </c>
      <c r="H11">
        <v>105.16670000000001</v>
      </c>
      <c r="I11">
        <v>98.666659999999993</v>
      </c>
      <c r="J11">
        <v>137.66669999999999</v>
      </c>
      <c r="L11">
        <v>28.580300000000001</v>
      </c>
      <c r="M11">
        <v>2.5646550000000001</v>
      </c>
      <c r="N11">
        <v>18.58793</v>
      </c>
      <c r="O11">
        <v>31.383030000000002</v>
      </c>
      <c r="P11">
        <v>14.404669999999999</v>
      </c>
      <c r="Q11">
        <v>23.174219999999998</v>
      </c>
      <c r="R11">
        <v>27.406410000000001</v>
      </c>
    </row>
    <row r="12" spans="2:18" x14ac:dyDescent="0.25">
      <c r="B12" s="5">
        <v>43040.611111111109</v>
      </c>
      <c r="C12">
        <v>1</v>
      </c>
      <c r="D12">
        <v>129</v>
      </c>
      <c r="E12">
        <v>32.977269999999997</v>
      </c>
      <c r="F12">
        <v>122.5</v>
      </c>
      <c r="G12">
        <v>176.66669999999999</v>
      </c>
      <c r="H12">
        <v>109.5</v>
      </c>
      <c r="I12">
        <v>96.5</v>
      </c>
      <c r="J12">
        <v>152.83330000000001</v>
      </c>
      <c r="L12">
        <v>32.282609999999998</v>
      </c>
      <c r="M12">
        <v>2.778559</v>
      </c>
      <c r="N12">
        <v>11.0053</v>
      </c>
      <c r="O12">
        <v>26.14404</v>
      </c>
      <c r="P12">
        <v>16.009889999999999</v>
      </c>
      <c r="Q12">
        <v>22.454029999999999</v>
      </c>
      <c r="R12">
        <v>34.462940000000003</v>
      </c>
    </row>
    <row r="13" spans="2:18" x14ac:dyDescent="0.25">
      <c r="B13" s="5">
        <v>43040.652777777781</v>
      </c>
      <c r="C13">
        <v>2</v>
      </c>
      <c r="D13">
        <v>132.25</v>
      </c>
      <c r="E13">
        <v>27.704550000000001</v>
      </c>
      <c r="F13">
        <v>113.83329999999999</v>
      </c>
      <c r="G13">
        <v>189.66669999999999</v>
      </c>
      <c r="H13">
        <v>124.66670000000001</v>
      </c>
      <c r="I13">
        <v>111.66670000000001</v>
      </c>
      <c r="J13">
        <v>172.33330000000001</v>
      </c>
      <c r="L13">
        <v>39.848410000000001</v>
      </c>
      <c r="M13">
        <v>2.9052289999999998</v>
      </c>
      <c r="N13">
        <v>7.0541549999999997</v>
      </c>
      <c r="O13">
        <v>30.51848</v>
      </c>
      <c r="P13">
        <v>18.888559999999998</v>
      </c>
      <c r="Q13">
        <v>27.406410000000001</v>
      </c>
      <c r="R13">
        <v>34.99015</v>
      </c>
    </row>
    <row r="14" spans="2:18" x14ac:dyDescent="0.25">
      <c r="B14" s="5">
        <v>43040.694444444445</v>
      </c>
      <c r="C14">
        <v>3</v>
      </c>
      <c r="D14">
        <v>138.75</v>
      </c>
      <c r="E14">
        <v>28.318180000000002</v>
      </c>
      <c r="F14">
        <v>124.66670000000001</v>
      </c>
      <c r="G14">
        <v>185.33330000000001</v>
      </c>
      <c r="H14">
        <v>133.33330000000001</v>
      </c>
      <c r="I14">
        <v>124.66670000000001</v>
      </c>
      <c r="J14">
        <v>187.5</v>
      </c>
      <c r="L14">
        <v>41.57799</v>
      </c>
      <c r="M14">
        <v>2.7265769999999998</v>
      </c>
      <c r="N14">
        <v>14.885490000000001</v>
      </c>
      <c r="O14">
        <v>21.92512</v>
      </c>
      <c r="P14">
        <v>15.98054</v>
      </c>
      <c r="Q14">
        <v>29.197790000000001</v>
      </c>
      <c r="R14">
        <v>38.673630000000003</v>
      </c>
    </row>
    <row r="15" spans="2:18" x14ac:dyDescent="0.25">
      <c r="B15" s="5">
        <v>43040.736111111109</v>
      </c>
      <c r="C15">
        <v>4</v>
      </c>
      <c r="D15">
        <v>125.75</v>
      </c>
      <c r="E15">
        <v>23.88636</v>
      </c>
      <c r="F15">
        <v>144.16669999999999</v>
      </c>
      <c r="G15">
        <v>183.16669999999999</v>
      </c>
      <c r="H15">
        <v>155</v>
      </c>
      <c r="I15">
        <v>142</v>
      </c>
      <c r="J15">
        <v>194</v>
      </c>
      <c r="L15">
        <v>31.116379999999999</v>
      </c>
      <c r="M15">
        <v>2.4053360000000001</v>
      </c>
      <c r="N15">
        <v>17.575389999999999</v>
      </c>
      <c r="O15">
        <v>30.656610000000001</v>
      </c>
      <c r="P15">
        <v>27.06166</v>
      </c>
      <c r="Q15">
        <v>24.20468</v>
      </c>
      <c r="R15">
        <v>39.998330000000003</v>
      </c>
    </row>
    <row r="16" spans="2:18" x14ac:dyDescent="0.25">
      <c r="B16" s="5">
        <v>43040.777777777781</v>
      </c>
      <c r="C16">
        <v>5</v>
      </c>
      <c r="D16">
        <v>129</v>
      </c>
      <c r="E16">
        <v>22.704550000000001</v>
      </c>
      <c r="F16">
        <v>148.5</v>
      </c>
      <c r="G16">
        <v>209.16669999999999</v>
      </c>
      <c r="H16">
        <v>144.16669999999999</v>
      </c>
      <c r="I16">
        <v>165.83330000000001</v>
      </c>
      <c r="J16">
        <v>200.5</v>
      </c>
      <c r="L16">
        <v>34.801819999999999</v>
      </c>
      <c r="M16">
        <v>2.4595199999999999</v>
      </c>
      <c r="N16">
        <v>14.53444</v>
      </c>
      <c r="O16">
        <v>34.462940000000003</v>
      </c>
      <c r="P16">
        <v>17.893049999999999</v>
      </c>
      <c r="Q16">
        <v>27.76379</v>
      </c>
      <c r="R16">
        <v>40.383780000000002</v>
      </c>
    </row>
    <row r="17" spans="2:18" x14ac:dyDescent="0.25">
      <c r="B17" s="5">
        <v>43040.819444444445</v>
      </c>
      <c r="C17">
        <v>6</v>
      </c>
      <c r="D17">
        <v>125.75</v>
      </c>
      <c r="E17">
        <v>23.86364</v>
      </c>
      <c r="F17">
        <v>178.83330000000001</v>
      </c>
      <c r="G17">
        <v>222.16669999999999</v>
      </c>
      <c r="H17">
        <v>157.16669999999999</v>
      </c>
      <c r="I17">
        <v>187.5</v>
      </c>
      <c r="J17">
        <v>217.83330000000001</v>
      </c>
      <c r="L17">
        <v>28.764489999999999</v>
      </c>
      <c r="M17">
        <v>2.4474589999999998</v>
      </c>
      <c r="N17">
        <v>15.533659999999999</v>
      </c>
      <c r="O17">
        <v>37.590260000000001</v>
      </c>
      <c r="P17">
        <v>22.620660000000001</v>
      </c>
      <c r="Q17">
        <v>33.691490000000002</v>
      </c>
      <c r="R17">
        <v>36.985959999999999</v>
      </c>
    </row>
    <row r="18" spans="2:18" x14ac:dyDescent="0.25">
      <c r="B18" s="5">
        <v>43040.861111111109</v>
      </c>
      <c r="C18">
        <v>7</v>
      </c>
      <c r="D18">
        <v>125.75</v>
      </c>
      <c r="E18">
        <v>21.25</v>
      </c>
      <c r="F18">
        <v>209.16669999999999</v>
      </c>
      <c r="G18">
        <v>248.16669999999999</v>
      </c>
      <c r="H18">
        <v>204.83330000000001</v>
      </c>
      <c r="I18">
        <v>191.83330000000001</v>
      </c>
      <c r="J18">
        <v>250.33330000000001</v>
      </c>
      <c r="L18">
        <v>30.197610000000001</v>
      </c>
      <c r="M18">
        <v>2.2391679999999998</v>
      </c>
      <c r="N18">
        <v>17.575389999999999</v>
      </c>
      <c r="O18">
        <v>39.060130000000001</v>
      </c>
      <c r="P18">
        <v>21.073550000000001</v>
      </c>
      <c r="Q18">
        <v>24.760739999999998</v>
      </c>
      <c r="R18">
        <v>26.992180000000001</v>
      </c>
    </row>
    <row r="19" spans="2:18" x14ac:dyDescent="0.25">
      <c r="B19" s="5">
        <v>43040.902777777781</v>
      </c>
      <c r="C19">
        <v>8</v>
      </c>
      <c r="D19">
        <v>138.75</v>
      </c>
      <c r="E19">
        <v>22.409089999999999</v>
      </c>
      <c r="F19">
        <v>228.66669999999999</v>
      </c>
      <c r="G19">
        <v>274.16669999999999</v>
      </c>
      <c r="H19">
        <v>222.16669999999999</v>
      </c>
      <c r="I19">
        <v>174.5</v>
      </c>
      <c r="J19">
        <v>285</v>
      </c>
      <c r="L19">
        <v>38.408709999999999</v>
      </c>
      <c r="M19">
        <v>2.359883</v>
      </c>
      <c r="N19">
        <v>29.197790000000001</v>
      </c>
      <c r="O19">
        <v>42.113669999999999</v>
      </c>
      <c r="P19">
        <v>26.518439999999998</v>
      </c>
      <c r="Q19">
        <v>23.43608</v>
      </c>
      <c r="R19">
        <v>31.487559999999998</v>
      </c>
    </row>
    <row r="20" spans="2:18" x14ac:dyDescent="0.25">
      <c r="B20" s="5">
        <v>43040.944444444445</v>
      </c>
      <c r="C20">
        <v>9</v>
      </c>
      <c r="D20">
        <v>142</v>
      </c>
      <c r="E20">
        <v>20.681819999999998</v>
      </c>
      <c r="F20">
        <v>204.83330000000001</v>
      </c>
      <c r="G20">
        <v>248.16669999999999</v>
      </c>
      <c r="H20">
        <v>228.66669999999999</v>
      </c>
      <c r="I20">
        <v>176.66669999999999</v>
      </c>
      <c r="J20">
        <v>328.33330000000001</v>
      </c>
      <c r="L20">
        <v>38.6372</v>
      </c>
      <c r="M20">
        <v>2.0843150000000001</v>
      </c>
      <c r="N20">
        <v>25.211659999999998</v>
      </c>
      <c r="O20">
        <v>25.8733</v>
      </c>
      <c r="P20">
        <v>22.180569999999999</v>
      </c>
      <c r="Q20">
        <v>19.475909999999999</v>
      </c>
      <c r="R20">
        <v>33.171939999999999</v>
      </c>
    </row>
    <row r="21" spans="2:18" x14ac:dyDescent="0.25">
      <c r="B21" s="5">
        <v>43040.986111111109</v>
      </c>
      <c r="C21">
        <v>10</v>
      </c>
      <c r="D21">
        <v>135.5</v>
      </c>
      <c r="E21">
        <v>21.61364</v>
      </c>
      <c r="F21">
        <v>196.16669999999999</v>
      </c>
      <c r="G21">
        <v>256.83330000000001</v>
      </c>
      <c r="H21">
        <v>228.66669999999999</v>
      </c>
      <c r="I21">
        <v>196.16669999999999</v>
      </c>
      <c r="J21">
        <v>352.16669999999999</v>
      </c>
      <c r="L21">
        <v>36.960560000000001</v>
      </c>
      <c r="M21">
        <v>2.5165869999999999</v>
      </c>
      <c r="N21">
        <v>35.110700000000001</v>
      </c>
      <c r="O21">
        <v>19.691649999999999</v>
      </c>
      <c r="P21">
        <v>24.35934</v>
      </c>
      <c r="Q21">
        <v>15.533659999999999</v>
      </c>
      <c r="R21">
        <v>35.746720000000003</v>
      </c>
    </row>
    <row r="22" spans="2:18" x14ac:dyDescent="0.25">
      <c r="B22" s="5">
        <v>43041.027777777781</v>
      </c>
      <c r="C22">
        <v>11</v>
      </c>
      <c r="D22">
        <v>132.25</v>
      </c>
      <c r="E22">
        <v>20.977270000000001</v>
      </c>
      <c r="F22">
        <v>191.83330000000001</v>
      </c>
      <c r="G22">
        <v>259</v>
      </c>
      <c r="H22">
        <v>222.16669999999999</v>
      </c>
      <c r="I22">
        <v>239.5</v>
      </c>
      <c r="J22">
        <v>410.66669999999999</v>
      </c>
      <c r="L22">
        <v>33.302590000000002</v>
      </c>
      <c r="M22">
        <v>2.433141</v>
      </c>
      <c r="N22">
        <v>23.11337</v>
      </c>
      <c r="O22">
        <v>21.228909999999999</v>
      </c>
      <c r="P22">
        <v>19.691649999999999</v>
      </c>
      <c r="Q22">
        <v>25.28603</v>
      </c>
      <c r="R22">
        <v>34.010460000000002</v>
      </c>
    </row>
    <row r="23" spans="2:18" x14ac:dyDescent="0.25">
      <c r="B23" s="5">
        <v>43041.069444444445</v>
      </c>
      <c r="C23">
        <v>12</v>
      </c>
      <c r="D23">
        <v>109.5</v>
      </c>
      <c r="E23">
        <v>21.88636</v>
      </c>
      <c r="F23">
        <v>215.66669999999999</v>
      </c>
      <c r="G23">
        <v>278.5</v>
      </c>
      <c r="H23">
        <v>220</v>
      </c>
      <c r="I23">
        <v>259</v>
      </c>
      <c r="J23">
        <v>460.5</v>
      </c>
      <c r="L23">
        <v>28.332840000000001</v>
      </c>
      <c r="M23">
        <v>2.2497859999999998</v>
      </c>
      <c r="N23">
        <v>25.26746</v>
      </c>
      <c r="O23">
        <v>23.911989999999999</v>
      </c>
      <c r="P23">
        <v>19.85783</v>
      </c>
      <c r="Q23">
        <v>30.39517</v>
      </c>
      <c r="R23">
        <v>49.417099999999998</v>
      </c>
    </row>
    <row r="24" spans="2:18" x14ac:dyDescent="0.25">
      <c r="B24" s="5">
        <v>43041.111111111109</v>
      </c>
      <c r="C24">
        <v>13</v>
      </c>
      <c r="D24">
        <v>119.25</v>
      </c>
      <c r="E24">
        <v>22.477270000000001</v>
      </c>
      <c r="F24">
        <v>217.83330000000001</v>
      </c>
      <c r="G24">
        <v>285</v>
      </c>
      <c r="H24">
        <v>239.5</v>
      </c>
      <c r="I24">
        <v>267.66669999999999</v>
      </c>
      <c r="J24">
        <v>482.16669999999999</v>
      </c>
      <c r="L24">
        <v>34.547969999999999</v>
      </c>
      <c r="M24">
        <v>2.6316269999999999</v>
      </c>
      <c r="N24">
        <v>14.79058</v>
      </c>
      <c r="O24">
        <v>33.733269999999997</v>
      </c>
      <c r="P24">
        <v>14.141550000000001</v>
      </c>
      <c r="Q24">
        <v>24.58952</v>
      </c>
      <c r="R24">
        <v>39.916089999999997</v>
      </c>
    </row>
    <row r="25" spans="2:18" x14ac:dyDescent="0.25">
      <c r="B25" s="5">
        <v>43041.152777777781</v>
      </c>
      <c r="C25">
        <v>14</v>
      </c>
      <c r="D25">
        <v>132.25</v>
      </c>
      <c r="E25">
        <v>18.068180000000002</v>
      </c>
      <c r="F25">
        <v>202.66669999999999</v>
      </c>
      <c r="G25">
        <v>291.5</v>
      </c>
      <c r="H25">
        <v>239.5</v>
      </c>
      <c r="I25">
        <v>274.16669999999999</v>
      </c>
      <c r="J25">
        <v>521.16669999999999</v>
      </c>
      <c r="L25">
        <v>33.302590000000002</v>
      </c>
      <c r="M25">
        <v>2.1001349999999999</v>
      </c>
      <c r="N25">
        <v>14.108309999999999</v>
      </c>
      <c r="O25">
        <v>39.251959999999997</v>
      </c>
      <c r="P25">
        <v>18.61317</v>
      </c>
      <c r="Q25">
        <v>31.383030000000002</v>
      </c>
      <c r="R25">
        <v>36.37162</v>
      </c>
    </row>
    <row r="26" spans="2:18" x14ac:dyDescent="0.25">
      <c r="B26" s="5">
        <v>43041.194444444445</v>
      </c>
      <c r="C26">
        <v>15</v>
      </c>
      <c r="D26">
        <v>99.75</v>
      </c>
      <c r="E26">
        <v>19.568180000000002</v>
      </c>
      <c r="F26">
        <v>202.66669999999999</v>
      </c>
      <c r="G26">
        <v>254.66669999999999</v>
      </c>
      <c r="H26">
        <v>226.5</v>
      </c>
      <c r="I26">
        <v>291.5</v>
      </c>
      <c r="J26">
        <v>516.83330000000001</v>
      </c>
      <c r="L26">
        <v>27.76801</v>
      </c>
      <c r="M26">
        <v>2.2145489999999999</v>
      </c>
      <c r="N26">
        <v>13.28575</v>
      </c>
      <c r="O26">
        <v>29.197790000000001</v>
      </c>
      <c r="P26">
        <v>21.946529999999999</v>
      </c>
      <c r="Q26">
        <v>31.799109999999999</v>
      </c>
      <c r="R26">
        <v>31.383030000000002</v>
      </c>
    </row>
    <row r="27" spans="2:18" x14ac:dyDescent="0.25">
      <c r="B27" s="5">
        <v>43041.236111111109</v>
      </c>
      <c r="C27">
        <v>16</v>
      </c>
      <c r="D27">
        <v>109.5</v>
      </c>
      <c r="E27">
        <v>18.38636</v>
      </c>
      <c r="F27">
        <v>196.16669999999999</v>
      </c>
      <c r="G27">
        <v>252.5</v>
      </c>
      <c r="H27">
        <v>230.83330000000001</v>
      </c>
      <c r="I27">
        <v>298</v>
      </c>
      <c r="J27">
        <v>560.16669999999999</v>
      </c>
      <c r="L27">
        <v>28.825620000000001</v>
      </c>
      <c r="M27">
        <v>2.0532590000000002</v>
      </c>
      <c r="N27">
        <v>13.179320000000001</v>
      </c>
      <c r="O27">
        <v>23.911989999999999</v>
      </c>
      <c r="P27">
        <v>16.24277</v>
      </c>
      <c r="Q27">
        <v>23.255109999999998</v>
      </c>
      <c r="R27">
        <v>40.05697</v>
      </c>
    </row>
    <row r="28" spans="2:18" x14ac:dyDescent="0.25">
      <c r="B28" s="5">
        <v>43041.277777777781</v>
      </c>
      <c r="C28">
        <v>17</v>
      </c>
      <c r="D28">
        <v>129</v>
      </c>
      <c r="E28">
        <v>18.13636</v>
      </c>
      <c r="F28">
        <v>198.33330000000001</v>
      </c>
      <c r="G28">
        <v>261.16669999999999</v>
      </c>
      <c r="H28">
        <v>230.83330000000001</v>
      </c>
      <c r="I28">
        <v>302.33330000000001</v>
      </c>
      <c r="J28">
        <v>566.5</v>
      </c>
      <c r="L28">
        <v>32.282609999999998</v>
      </c>
      <c r="M28">
        <v>2.2901549999999999</v>
      </c>
      <c r="N28">
        <v>17.971579999999999</v>
      </c>
      <c r="O28">
        <v>17.893049999999999</v>
      </c>
      <c r="P28">
        <v>15.89217</v>
      </c>
      <c r="Q28">
        <v>23.6554</v>
      </c>
      <c r="R28">
        <v>41.218719999999998</v>
      </c>
    </row>
    <row r="29" spans="2:18" x14ac:dyDescent="0.25">
      <c r="B29" s="5">
        <v>43041.319444444445</v>
      </c>
      <c r="C29">
        <v>18</v>
      </c>
      <c r="D29">
        <v>132.25</v>
      </c>
      <c r="E29">
        <v>17.840910000000001</v>
      </c>
      <c r="F29">
        <v>213.5</v>
      </c>
      <c r="G29">
        <v>246</v>
      </c>
      <c r="H29">
        <v>228.66669999999999</v>
      </c>
      <c r="I29">
        <v>328.33330000000001</v>
      </c>
      <c r="J29">
        <v>622.83330000000001</v>
      </c>
      <c r="L29">
        <v>36.9129</v>
      </c>
      <c r="M29">
        <v>2.2091829999999999</v>
      </c>
      <c r="N29">
        <v>29.020389999999999</v>
      </c>
      <c r="O29">
        <v>17.441330000000001</v>
      </c>
      <c r="P29">
        <v>14.50211</v>
      </c>
      <c r="Q29">
        <v>34.340130000000002</v>
      </c>
      <c r="R29">
        <v>50.760489999999997</v>
      </c>
    </row>
    <row r="30" spans="2:18" x14ac:dyDescent="0.25">
      <c r="B30" s="5">
        <v>43041.361111111109</v>
      </c>
      <c r="C30">
        <v>19</v>
      </c>
      <c r="D30">
        <v>135.5</v>
      </c>
      <c r="E30">
        <v>18.681819999999998</v>
      </c>
      <c r="F30">
        <v>200.5</v>
      </c>
      <c r="G30">
        <v>241.66669999999999</v>
      </c>
      <c r="H30">
        <v>226.5</v>
      </c>
      <c r="I30">
        <v>339.16669999999999</v>
      </c>
      <c r="J30">
        <v>642.33330000000001</v>
      </c>
      <c r="L30">
        <v>32.5</v>
      </c>
      <c r="M30">
        <v>2.4131360000000002</v>
      </c>
      <c r="N30">
        <v>23.675229999999999</v>
      </c>
      <c r="O30">
        <v>24.81756</v>
      </c>
      <c r="P30">
        <v>17.360399999999998</v>
      </c>
      <c r="Q30">
        <v>25.8733</v>
      </c>
      <c r="R30">
        <v>59.597349999999999</v>
      </c>
    </row>
    <row r="31" spans="2:18" x14ac:dyDescent="0.25">
      <c r="B31" s="5">
        <v>43041.402777777781</v>
      </c>
      <c r="C31">
        <v>20</v>
      </c>
      <c r="D31">
        <v>119.25</v>
      </c>
      <c r="E31">
        <v>20.181819999999998</v>
      </c>
      <c r="F31">
        <v>202.66669999999999</v>
      </c>
      <c r="G31">
        <v>239.5</v>
      </c>
      <c r="H31">
        <v>226.5</v>
      </c>
      <c r="I31">
        <v>365.16669999999999</v>
      </c>
      <c r="J31">
        <v>676.83330000000001</v>
      </c>
      <c r="L31">
        <v>35.75</v>
      </c>
      <c r="M31">
        <v>2.5402200000000001</v>
      </c>
      <c r="N31">
        <v>11.464919999999999</v>
      </c>
      <c r="O31">
        <v>19.78678</v>
      </c>
      <c r="P31">
        <v>20.894580000000001</v>
      </c>
      <c r="Q31">
        <v>24.987220000000001</v>
      </c>
      <c r="R31">
        <v>71.615359999999995</v>
      </c>
    </row>
    <row r="32" spans="2:18" x14ac:dyDescent="0.25">
      <c r="B32" s="5">
        <v>43041.444444444445</v>
      </c>
      <c r="C32">
        <v>21</v>
      </c>
      <c r="D32">
        <v>138.75</v>
      </c>
      <c r="E32">
        <v>18.727270000000001</v>
      </c>
      <c r="F32">
        <v>204.83330000000001</v>
      </c>
      <c r="G32">
        <v>228.66669999999999</v>
      </c>
      <c r="H32">
        <v>235.16669999999999</v>
      </c>
      <c r="I32">
        <v>378.16669999999999</v>
      </c>
      <c r="J32">
        <v>685.5</v>
      </c>
      <c r="L32">
        <v>32.445790000000002</v>
      </c>
      <c r="M32">
        <v>2.7511990000000002</v>
      </c>
      <c r="N32">
        <v>19.403459999999999</v>
      </c>
      <c r="O32">
        <v>20.600429999999999</v>
      </c>
      <c r="P32">
        <v>16.58597</v>
      </c>
      <c r="Q32">
        <v>32.787610000000001</v>
      </c>
      <c r="R32">
        <v>58.473210000000002</v>
      </c>
    </row>
    <row r="33" spans="2:18" x14ac:dyDescent="0.25">
      <c r="B33" s="5">
        <v>43041.486111111109</v>
      </c>
      <c r="C33">
        <v>22</v>
      </c>
      <c r="D33">
        <v>125.75</v>
      </c>
      <c r="E33">
        <v>18.159089999999999</v>
      </c>
      <c r="F33">
        <v>217.83330000000001</v>
      </c>
      <c r="G33">
        <v>226.5</v>
      </c>
      <c r="H33">
        <v>248.16669999999999</v>
      </c>
      <c r="I33">
        <v>397.66669999999999</v>
      </c>
      <c r="J33">
        <v>769.66669999999999</v>
      </c>
      <c r="L33">
        <v>28.764489999999999</v>
      </c>
      <c r="M33">
        <v>2.4735260000000001</v>
      </c>
      <c r="N33">
        <v>23.83333</v>
      </c>
      <c r="O33">
        <v>17.360399999999998</v>
      </c>
      <c r="P33">
        <v>14.00813</v>
      </c>
      <c r="Q33">
        <v>34.503779999999999</v>
      </c>
      <c r="R33">
        <v>74.882419999999996</v>
      </c>
    </row>
    <row r="34" spans="2:18" x14ac:dyDescent="0.25">
      <c r="B34" s="5">
        <v>43041.527777777781</v>
      </c>
      <c r="C34">
        <v>23</v>
      </c>
      <c r="D34">
        <v>148.5</v>
      </c>
      <c r="E34">
        <v>18.75</v>
      </c>
      <c r="F34">
        <v>228.66669999999999</v>
      </c>
      <c r="G34">
        <v>243.83330000000001</v>
      </c>
      <c r="H34">
        <v>237.33330000000001</v>
      </c>
      <c r="I34">
        <v>382.5</v>
      </c>
      <c r="J34">
        <v>847.66669999999999</v>
      </c>
      <c r="L34">
        <v>22.201730000000001</v>
      </c>
      <c r="M34">
        <v>2.5449709999999999</v>
      </c>
      <c r="N34">
        <v>28.016269999999999</v>
      </c>
      <c r="O34">
        <v>20.25572</v>
      </c>
      <c r="P34">
        <v>19.184480000000001</v>
      </c>
      <c r="Q34">
        <v>28.233250000000002</v>
      </c>
      <c r="R34">
        <v>108.1467</v>
      </c>
    </row>
    <row r="35" spans="2:18" x14ac:dyDescent="0.25">
      <c r="B35" s="5">
        <v>43041.569444444445</v>
      </c>
      <c r="C35">
        <v>24</v>
      </c>
      <c r="D35">
        <v>158.25</v>
      </c>
      <c r="E35">
        <v>17.25</v>
      </c>
      <c r="F35">
        <v>220</v>
      </c>
      <c r="G35">
        <v>241.66669999999999</v>
      </c>
      <c r="H35">
        <v>239.5</v>
      </c>
      <c r="I35">
        <v>393.33330000000001</v>
      </c>
      <c r="J35">
        <v>873.5</v>
      </c>
      <c r="L35">
        <v>32.445790000000002</v>
      </c>
      <c r="M35">
        <v>2.321679</v>
      </c>
      <c r="N35">
        <v>17.115300000000001</v>
      </c>
      <c r="O35">
        <v>22.180569999999999</v>
      </c>
      <c r="P35">
        <v>20.069459999999999</v>
      </c>
      <c r="Q35">
        <v>31.24811</v>
      </c>
      <c r="R35">
        <v>95.957189999999997</v>
      </c>
    </row>
    <row r="38" spans="2:18" x14ac:dyDescent="0.25">
      <c r="B38" s="1" t="s">
        <v>31</v>
      </c>
    </row>
    <row r="39" spans="2:18" ht="15.75" thickBot="1" x14ac:dyDescent="0.3">
      <c r="B39" s="7" t="s">
        <v>32</v>
      </c>
    </row>
    <row r="40" spans="2:18" ht="16.5" thickTop="1" thickBot="1" x14ac:dyDescent="0.3">
      <c r="B40" s="1"/>
      <c r="D40" s="8"/>
      <c r="E40" s="9"/>
      <c r="F40" s="10"/>
      <c r="G40" s="10"/>
      <c r="H40" s="10"/>
      <c r="I40" s="10"/>
      <c r="J40" s="10"/>
      <c r="L40" s="9"/>
      <c r="M40" s="10"/>
      <c r="N40" s="10"/>
      <c r="O40" s="10"/>
      <c r="P40" s="10"/>
      <c r="Q40" s="10"/>
      <c r="R40" s="10"/>
    </row>
    <row r="41" spans="2:18" ht="15.75" thickTop="1" x14ac:dyDescent="0.25">
      <c r="D41">
        <f>D11/$D11</f>
        <v>1</v>
      </c>
      <c r="E41">
        <f>E11/$D11</f>
        <v>0.21915583333333333</v>
      </c>
      <c r="F41">
        <f>F11/$D11</f>
        <v>0.66468273809523815</v>
      </c>
      <c r="G41">
        <f>G11/$D11</f>
        <v>1.0644839285714287</v>
      </c>
      <c r="H41">
        <f>H11/$D11</f>
        <v>0.62599226190476198</v>
      </c>
      <c r="I41">
        <f>I11/$D11</f>
        <v>0.58730154761904763</v>
      </c>
      <c r="J41">
        <f>J11/$D11</f>
        <v>0.8194446428571428</v>
      </c>
      <c r="K41">
        <f>K11/$D11</f>
        <v>0</v>
      </c>
      <c r="L41">
        <f>L11/$D11</f>
        <v>0.17012083333333333</v>
      </c>
      <c r="M41">
        <f>M11/$D11</f>
        <v>1.5265803571428573E-2</v>
      </c>
      <c r="N41">
        <f>N11/$D11</f>
        <v>0.11064244047619047</v>
      </c>
      <c r="O41">
        <f>O11/$D11</f>
        <v>0.18680375000000002</v>
      </c>
      <c r="P41">
        <f>P11/$D11</f>
        <v>8.574208333333333E-2</v>
      </c>
      <c r="Q41">
        <f>Q11/$D11</f>
        <v>0.1379417857142857</v>
      </c>
      <c r="R41">
        <f>R11/$D11</f>
        <v>0.16313339285714287</v>
      </c>
    </row>
    <row r="42" spans="2:18" x14ac:dyDescent="0.25">
      <c r="D42">
        <f>D12/$D12</f>
        <v>1</v>
      </c>
      <c r="E42">
        <f>E12/$D12</f>
        <v>0.25563775193798449</v>
      </c>
      <c r="F42">
        <f>F12/$D12</f>
        <v>0.94961240310077522</v>
      </c>
      <c r="G42">
        <f>G12/$D12</f>
        <v>1.3695093023255813</v>
      </c>
      <c r="H42">
        <f>H12/$D12</f>
        <v>0.84883720930232553</v>
      </c>
      <c r="I42">
        <f>I12/$D12</f>
        <v>0.74806201550387597</v>
      </c>
      <c r="J42">
        <f>J12/$D12</f>
        <v>1.1847542635658916</v>
      </c>
      <c r="L42">
        <f>L12/$D12</f>
        <v>0.25025279069767442</v>
      </c>
      <c r="M42">
        <f>M12/$D12</f>
        <v>2.1539217054263565E-2</v>
      </c>
      <c r="N42">
        <f>N12/$D12</f>
        <v>8.5312403100775189E-2</v>
      </c>
      <c r="O42">
        <f>O12/$D12</f>
        <v>0.20266697674418604</v>
      </c>
      <c r="P42">
        <f>P12/$D12</f>
        <v>0.12410767441860464</v>
      </c>
      <c r="Q42">
        <f>Q12/$D12</f>
        <v>0.17406224806201551</v>
      </c>
      <c r="R42">
        <f>R12/$D12</f>
        <v>0.26715457364341089</v>
      </c>
    </row>
    <row r="43" spans="2:18" x14ac:dyDescent="0.25">
      <c r="D43">
        <f>D13/$D13</f>
        <v>1</v>
      </c>
      <c r="E43">
        <f>E13/$D13</f>
        <v>0.20948620037807184</v>
      </c>
      <c r="F43">
        <f>F13/$D13</f>
        <v>0.86074328922495269</v>
      </c>
      <c r="G43">
        <f>G13/$D13</f>
        <v>1.4341527410207939</v>
      </c>
      <c r="H43">
        <f>H13/$D13</f>
        <v>0.94265935727788286</v>
      </c>
      <c r="I43">
        <f>I13/$D13</f>
        <v>0.84436068052930058</v>
      </c>
      <c r="J43">
        <f>J13/$D13</f>
        <v>1.3030873345935727</v>
      </c>
      <c r="L43">
        <f>L13/$D13</f>
        <v>0.30131122873345939</v>
      </c>
      <c r="M43">
        <f>M13/$D13</f>
        <v>2.1967705103969754E-2</v>
      </c>
      <c r="N43">
        <f>N13/$D13</f>
        <v>5.333954631379962E-2</v>
      </c>
      <c r="O43">
        <f>O13/$D13</f>
        <v>0.23076355387523631</v>
      </c>
      <c r="P43">
        <f>P13/$D13</f>
        <v>0.14282465028355387</v>
      </c>
      <c r="Q43">
        <f>Q13/$D13</f>
        <v>0.2072318336483932</v>
      </c>
      <c r="R43">
        <f>R13/$D13</f>
        <v>0.26457580340264653</v>
      </c>
    </row>
    <row r="44" spans="2:18" x14ac:dyDescent="0.25">
      <c r="D44">
        <f>D14/$D14</f>
        <v>1</v>
      </c>
      <c r="E44">
        <f>E14/$D14</f>
        <v>0.20409499099099102</v>
      </c>
      <c r="F44">
        <f>F14/$D14</f>
        <v>0.89849873873873876</v>
      </c>
      <c r="G44">
        <f>G14/$D14</f>
        <v>1.3357354954954956</v>
      </c>
      <c r="H44">
        <f>H14/$D14</f>
        <v>0.96096072072072081</v>
      </c>
      <c r="I44">
        <f>I14/$D14</f>
        <v>0.89849873873873876</v>
      </c>
      <c r="J44">
        <f>J14/$D14</f>
        <v>1.3513513513513513</v>
      </c>
      <c r="L44">
        <f>L14/$D14</f>
        <v>0.29966118918918921</v>
      </c>
      <c r="M44">
        <f>M14/$D14</f>
        <v>1.9651005405405403E-2</v>
      </c>
      <c r="N44">
        <f>N14/$D14</f>
        <v>0.10728281081081081</v>
      </c>
      <c r="O44">
        <f>O14/$D14</f>
        <v>0.15801888288288288</v>
      </c>
      <c r="P44">
        <f>P14/$D14</f>
        <v>0.11517506306306306</v>
      </c>
      <c r="Q44">
        <f>Q14/$D14</f>
        <v>0.21043452252252254</v>
      </c>
      <c r="R44">
        <f>R14/$D14</f>
        <v>0.27872886486486487</v>
      </c>
    </row>
    <row r="45" spans="2:18" x14ac:dyDescent="0.25">
      <c r="D45">
        <f>D15/$D15</f>
        <v>1</v>
      </c>
      <c r="E45">
        <f>E15/$D15</f>
        <v>0.18995117296222663</v>
      </c>
      <c r="F45">
        <f>F15/$D15</f>
        <v>1.1464548707753479</v>
      </c>
      <c r="G45">
        <f>G15/$D15</f>
        <v>1.4565940357852882</v>
      </c>
      <c r="H45">
        <f>H15/$D15</f>
        <v>1.2326043737574552</v>
      </c>
      <c r="I45">
        <f>I15/$D15</f>
        <v>1.1292246520874751</v>
      </c>
      <c r="J45">
        <f>J15/$D15</f>
        <v>1.5427435387673956</v>
      </c>
      <c r="L45">
        <f>L15/$D15</f>
        <v>0.24744636182902585</v>
      </c>
      <c r="M45">
        <f>M15/$D15</f>
        <v>1.9127920477137177E-2</v>
      </c>
      <c r="N45">
        <f>N15/$D15</f>
        <v>0.13976453280318091</v>
      </c>
      <c r="O45">
        <f>O15/$D15</f>
        <v>0.24379013916500994</v>
      </c>
      <c r="P45">
        <f>P15/$D15</f>
        <v>0.21520206759443339</v>
      </c>
      <c r="Q45">
        <f>Q15/$D15</f>
        <v>0.19248254473161033</v>
      </c>
      <c r="R45">
        <f>R15/$D15</f>
        <v>0.31807817097415508</v>
      </c>
    </row>
    <row r="46" spans="2:18" x14ac:dyDescent="0.25">
      <c r="D46">
        <f>D16/$D16</f>
        <v>1</v>
      </c>
      <c r="E46">
        <f>E16/$D16</f>
        <v>0.17600426356589149</v>
      </c>
      <c r="F46">
        <f>F16/$D16</f>
        <v>1.1511627906976745</v>
      </c>
      <c r="G46">
        <f>G16/$D16</f>
        <v>1.6214472868217054</v>
      </c>
      <c r="H46">
        <f>H16/$D16</f>
        <v>1.1175713178294573</v>
      </c>
      <c r="I46">
        <f>I16/$D16</f>
        <v>1.2855294573643412</v>
      </c>
      <c r="J46">
        <f>J16/$D16</f>
        <v>1.554263565891473</v>
      </c>
      <c r="L46">
        <f>L16/$D16</f>
        <v>0.26978155038759688</v>
      </c>
      <c r="M46">
        <f>M16/$D16</f>
        <v>1.9066046511627906E-2</v>
      </c>
      <c r="N46">
        <f>N16/$D16</f>
        <v>0.11267007751937985</v>
      </c>
      <c r="O46">
        <f>O16/$D16</f>
        <v>0.26715457364341089</v>
      </c>
      <c r="P46">
        <f>P16/$D16</f>
        <v>0.13870581395348835</v>
      </c>
      <c r="Q46">
        <f>Q16/$D16</f>
        <v>0.21522317829457366</v>
      </c>
      <c r="R46">
        <f>R16/$D16</f>
        <v>0.31305255813953492</v>
      </c>
    </row>
    <row r="47" spans="2:18" x14ac:dyDescent="0.25">
      <c r="D47">
        <f>D17/$D17</f>
        <v>1</v>
      </c>
      <c r="E47">
        <f>E17/$D17</f>
        <v>0.18977049701789264</v>
      </c>
      <c r="F47">
        <f>F17/$D17</f>
        <v>1.4221335984095429</v>
      </c>
      <c r="G47">
        <f>G17/$D17</f>
        <v>1.7667332007952286</v>
      </c>
      <c r="H47">
        <f>H17/$D17</f>
        <v>1.249834592445328</v>
      </c>
      <c r="I47">
        <f>I17/$D17</f>
        <v>1.4910536779324055</v>
      </c>
      <c r="J47">
        <f>J17/$D17</f>
        <v>1.7322727634194832</v>
      </c>
      <c r="L47">
        <f>L17/$D17</f>
        <v>0.22874345924453279</v>
      </c>
      <c r="M47">
        <f>M17/$D17</f>
        <v>1.9462894632206757E-2</v>
      </c>
      <c r="N47">
        <f>N17/$D17</f>
        <v>0.12352811133200794</v>
      </c>
      <c r="O47">
        <f>O17/$D17</f>
        <v>0.29892850894632206</v>
      </c>
      <c r="P47">
        <f>P17/$D17</f>
        <v>0.17988596421471173</v>
      </c>
      <c r="Q47">
        <f>Q17/$D17</f>
        <v>0.26792437375745526</v>
      </c>
      <c r="R47">
        <f>R17/$D17</f>
        <v>0.29412294234592445</v>
      </c>
    </row>
    <row r="48" spans="2:18" x14ac:dyDescent="0.25">
      <c r="D48">
        <f>D18/$D18</f>
        <v>1</v>
      </c>
      <c r="E48">
        <f>E18/$D18</f>
        <v>0.16898608349900596</v>
      </c>
      <c r="F48">
        <f>F18/$D18</f>
        <v>1.6633534791252484</v>
      </c>
      <c r="G48">
        <f>G18/$D18</f>
        <v>1.9734926441351888</v>
      </c>
      <c r="H48">
        <f>H18/$D18</f>
        <v>1.6288930417495031</v>
      </c>
      <c r="I48">
        <f>I18/$D18</f>
        <v>1.525513320079523</v>
      </c>
      <c r="J48">
        <f>J18/$D18</f>
        <v>1.9907220675944335</v>
      </c>
      <c r="L48">
        <f>L18/$D18</f>
        <v>0.24014003976143142</v>
      </c>
      <c r="M48">
        <f>M18/$D18</f>
        <v>1.7806504970178924E-2</v>
      </c>
      <c r="N48">
        <f>N18/$D18</f>
        <v>0.13976453280318091</v>
      </c>
      <c r="O48">
        <f>O18/$D18</f>
        <v>0.31061733598409541</v>
      </c>
      <c r="P48">
        <f>P18/$D18</f>
        <v>0.16758290258449304</v>
      </c>
      <c r="Q48">
        <f>Q18/$D18</f>
        <v>0.19690449304174948</v>
      </c>
      <c r="R48">
        <f>R18/$D18</f>
        <v>0.21464954274353878</v>
      </c>
    </row>
    <row r="49" spans="4:18" x14ac:dyDescent="0.25">
      <c r="D49">
        <f>D19/$D19</f>
        <v>1</v>
      </c>
      <c r="E49">
        <f>E19/$D19</f>
        <v>0.16150695495495496</v>
      </c>
      <c r="F49">
        <f>F19/$D19</f>
        <v>1.6480482882882883</v>
      </c>
      <c r="G49">
        <f>G19/$D19</f>
        <v>1.9759762162162162</v>
      </c>
      <c r="H49">
        <f>H19/$D19</f>
        <v>1.6012014414414413</v>
      </c>
      <c r="I49">
        <f>I19/$D19</f>
        <v>1.2576576576576577</v>
      </c>
      <c r="J49">
        <f>J19/$D19</f>
        <v>2.0540540540540539</v>
      </c>
      <c r="L49">
        <f>L19/$D19</f>
        <v>0.27681953153153155</v>
      </c>
      <c r="M49">
        <f>M19/$D19</f>
        <v>1.7008165765765765E-2</v>
      </c>
      <c r="N49">
        <f>N19/$D19</f>
        <v>0.21043452252252254</v>
      </c>
      <c r="O49">
        <f>O19/$D19</f>
        <v>0.30352194594594595</v>
      </c>
      <c r="P49">
        <f>P19/$D19</f>
        <v>0.19112389189189188</v>
      </c>
      <c r="Q49">
        <f>Q19/$D19</f>
        <v>0.1689086846846847</v>
      </c>
      <c r="R49">
        <f>R19/$D19</f>
        <v>0.22693736936936937</v>
      </c>
    </row>
    <row r="50" spans="4:18" x14ac:dyDescent="0.25">
      <c r="D50">
        <f>D20/$D20</f>
        <v>1</v>
      </c>
      <c r="E50">
        <f>E20/$D20</f>
        <v>0.14564661971830986</v>
      </c>
      <c r="F50">
        <f>F20/$D20</f>
        <v>1.4424880281690142</v>
      </c>
      <c r="G50">
        <f>G20/$D20</f>
        <v>1.7476528169014085</v>
      </c>
      <c r="H50">
        <f>H20/$D20</f>
        <v>1.6103288732394365</v>
      </c>
      <c r="I50">
        <f>I20/$D20</f>
        <v>1.244131690140845</v>
      </c>
      <c r="J50">
        <f>J20/$D20</f>
        <v>2.3122063380281692</v>
      </c>
      <c r="L50">
        <f>L20/$D20</f>
        <v>0.27209295774647885</v>
      </c>
      <c r="M50">
        <f>M20/$D20</f>
        <v>1.4678274647887325E-2</v>
      </c>
      <c r="N50">
        <f>N20/$D20</f>
        <v>0.1775469014084507</v>
      </c>
      <c r="O50">
        <f>O20/$D20</f>
        <v>0.18220633802816902</v>
      </c>
      <c r="P50">
        <f>P20/$D20</f>
        <v>0.15620119718309858</v>
      </c>
      <c r="Q50">
        <f>Q20/$D20</f>
        <v>0.13715429577464788</v>
      </c>
      <c r="R50">
        <f>R20/$D20</f>
        <v>0.23360521126760564</v>
      </c>
    </row>
    <row r="51" spans="4:18" x14ac:dyDescent="0.25">
      <c r="D51">
        <f>D21/$D21</f>
        <v>1</v>
      </c>
      <c r="E51">
        <f>E21/$D21</f>
        <v>0.15951025830258303</v>
      </c>
      <c r="F51">
        <f>F21/$D21</f>
        <v>1.4477247232472323</v>
      </c>
      <c r="G51">
        <f>G21/$D21</f>
        <v>1.895448708487085</v>
      </c>
      <c r="H51">
        <f>H21/$D21</f>
        <v>1.6875771217712177</v>
      </c>
      <c r="I51">
        <f>I21/$D21</f>
        <v>1.4477247232472323</v>
      </c>
      <c r="J51">
        <f>J21/$D21</f>
        <v>2.5990162361623614</v>
      </c>
      <c r="L51">
        <f>L21/$D21</f>
        <v>0.27277166051660517</v>
      </c>
      <c r="M51">
        <f>M21/$D21</f>
        <v>1.8572597785977859E-2</v>
      </c>
      <c r="N51">
        <f>N21/$D21</f>
        <v>0.25911955719557195</v>
      </c>
      <c r="O51">
        <f>O21/$D21</f>
        <v>0.14532583025830259</v>
      </c>
      <c r="P51">
        <f>P21/$D21</f>
        <v>0.17977372693726937</v>
      </c>
      <c r="Q51">
        <f>Q21/$D21</f>
        <v>0.11463955719557195</v>
      </c>
      <c r="R51">
        <f>R21/$D21</f>
        <v>0.26381343173431737</v>
      </c>
    </row>
    <row r="52" spans="4:18" x14ac:dyDescent="0.25">
      <c r="D52">
        <f>D22/$D22</f>
        <v>1</v>
      </c>
      <c r="E52">
        <f>E22/$D22</f>
        <v>0.15861829867674859</v>
      </c>
      <c r="F52">
        <f>F22/$D22</f>
        <v>1.4505353497164462</v>
      </c>
      <c r="G52">
        <f>G22/$D22</f>
        <v>1.9584120982986768</v>
      </c>
      <c r="H52">
        <f>H22/$D22</f>
        <v>1.6798994328922494</v>
      </c>
      <c r="I52">
        <f>I22/$D22</f>
        <v>1.8109640831758034</v>
      </c>
      <c r="J52">
        <f>J22/$D22</f>
        <v>3.1052302457466916</v>
      </c>
      <c r="L52">
        <f>L22/$D22</f>
        <v>0.25181542533081286</v>
      </c>
      <c r="M52">
        <f>M22/$D22</f>
        <v>1.83980415879017E-2</v>
      </c>
      <c r="N52">
        <f>N22/$D22</f>
        <v>0.17477028355387522</v>
      </c>
      <c r="O52">
        <f>O22/$D22</f>
        <v>0.16052105860113422</v>
      </c>
      <c r="P52">
        <f>P22/$D22</f>
        <v>0.14889716446124762</v>
      </c>
      <c r="Q52">
        <f>Q22/$D22</f>
        <v>0.19119871455576559</v>
      </c>
      <c r="R52">
        <f>R22/$D22</f>
        <v>0.25716793950850664</v>
      </c>
    </row>
    <row r="53" spans="4:18" x14ac:dyDescent="0.25">
      <c r="D53">
        <f>D23/$D23</f>
        <v>1</v>
      </c>
      <c r="E53">
        <f>E23/$D23</f>
        <v>0.19987543378995434</v>
      </c>
      <c r="F53">
        <f>F23/$D23</f>
        <v>1.9695589041095889</v>
      </c>
      <c r="G53">
        <f>G23/$D23</f>
        <v>2.5433789954337898</v>
      </c>
      <c r="H53">
        <f>H23/$D23</f>
        <v>2.0091324200913241</v>
      </c>
      <c r="I53">
        <f>I23/$D23</f>
        <v>2.365296803652968</v>
      </c>
      <c r="J53">
        <f>J23/$D23</f>
        <v>4.2054794520547949</v>
      </c>
      <c r="L53">
        <f>L23/$D23</f>
        <v>0.25874739726027396</v>
      </c>
      <c r="M53">
        <f>M23/$D23</f>
        <v>2.0545990867579907E-2</v>
      </c>
      <c r="N53">
        <f>N23/$D23</f>
        <v>0.23075305936073059</v>
      </c>
      <c r="O53">
        <f>O23/$D23</f>
        <v>0.21837433789954339</v>
      </c>
      <c r="P53">
        <f>P23/$D23</f>
        <v>0.18135004566210045</v>
      </c>
      <c r="Q53">
        <f>Q23/$D23</f>
        <v>0.27758146118721461</v>
      </c>
      <c r="R53">
        <f>R23/$D23</f>
        <v>0.45129771689497716</v>
      </c>
    </row>
    <row r="54" spans="4:18" x14ac:dyDescent="0.25">
      <c r="D54">
        <f>D24/$D24</f>
        <v>1</v>
      </c>
      <c r="E54">
        <f>E24/$D24</f>
        <v>0.18848863731656185</v>
      </c>
      <c r="F54">
        <f>F24/$D24</f>
        <v>1.8266943396226416</v>
      </c>
      <c r="G54">
        <f>G24/$D24</f>
        <v>2.3899371069182389</v>
      </c>
      <c r="H54">
        <f>H24/$D24</f>
        <v>2.008385744234801</v>
      </c>
      <c r="I54">
        <f>I24/$D24</f>
        <v>2.2445844863731654</v>
      </c>
      <c r="J54">
        <f>J24/$D24</f>
        <v>4.0433266247379454</v>
      </c>
      <c r="L54">
        <f>L24/$D24</f>
        <v>0.28971044025157233</v>
      </c>
      <c r="M54">
        <f>M24/$D24</f>
        <v>2.2068150943396227E-2</v>
      </c>
      <c r="N54">
        <f>N24/$D24</f>
        <v>0.1240300209643606</v>
      </c>
      <c r="O54">
        <f>O24/$D24</f>
        <v>0.28287857442348008</v>
      </c>
      <c r="P54">
        <f>P24/$D24</f>
        <v>0.11858742138364781</v>
      </c>
      <c r="Q54">
        <f>Q24/$D24</f>
        <v>0.20620142557651991</v>
      </c>
      <c r="R54">
        <f>R24/$D24</f>
        <v>0.3347261215932914</v>
      </c>
    </row>
    <row r="55" spans="4:18" x14ac:dyDescent="0.25">
      <c r="D55">
        <f>D25/$D25</f>
        <v>1</v>
      </c>
      <c r="E55">
        <f>E25/$D25</f>
        <v>0.1366213988657845</v>
      </c>
      <c r="F55">
        <f>F25/$D25</f>
        <v>1.5324514177693762</v>
      </c>
      <c r="G55">
        <f>G25/$D25</f>
        <v>2.2041587901701325</v>
      </c>
      <c r="H55">
        <f>H25/$D25</f>
        <v>1.8109640831758034</v>
      </c>
      <c r="I55">
        <f>I25/$D25</f>
        <v>2.0730941398865785</v>
      </c>
      <c r="J55">
        <f>J25/$D25</f>
        <v>3.940768998109641</v>
      </c>
      <c r="L55">
        <f>L25/$D25</f>
        <v>0.25181542533081286</v>
      </c>
      <c r="M55">
        <f>M25/$D25</f>
        <v>1.5880037807183365E-2</v>
      </c>
      <c r="N55">
        <f>N25/$D25</f>
        <v>0.10667909262759924</v>
      </c>
      <c r="O55">
        <f>O25/$D25</f>
        <v>0.29680120982986763</v>
      </c>
      <c r="P55">
        <f>P25/$D25</f>
        <v>0.14074230623818526</v>
      </c>
      <c r="Q55">
        <f>Q25/$D25</f>
        <v>0.23730079395085069</v>
      </c>
      <c r="R55">
        <f>R25/$D25</f>
        <v>0.27502170132325143</v>
      </c>
    </row>
    <row r="56" spans="4:18" x14ac:dyDescent="0.25">
      <c r="D56">
        <f>D26/$D26</f>
        <v>1</v>
      </c>
      <c r="E56">
        <f>E26/$D26</f>
        <v>0.19617223057644112</v>
      </c>
      <c r="F56">
        <f>F26/$D26</f>
        <v>2.031746365914787</v>
      </c>
      <c r="G56">
        <f>G26/$D26</f>
        <v>2.5530496240601503</v>
      </c>
      <c r="H56">
        <f>H26/$D26</f>
        <v>2.2706766917293235</v>
      </c>
      <c r="I56">
        <f>I26/$D26</f>
        <v>2.9223057644110275</v>
      </c>
      <c r="J56">
        <f>J26/$D26</f>
        <v>5.1812862155388473</v>
      </c>
      <c r="L56">
        <f>L26/$D26</f>
        <v>0.27837604010025063</v>
      </c>
      <c r="M56">
        <f>M26/$D26</f>
        <v>2.2200992481203007E-2</v>
      </c>
      <c r="N56">
        <f>N26/$D26</f>
        <v>0.13319047619047619</v>
      </c>
      <c r="O56">
        <f>O26/$D26</f>
        <v>0.29270967418546368</v>
      </c>
      <c r="P56">
        <f>P26/$D26</f>
        <v>0.22001533834586465</v>
      </c>
      <c r="Q56">
        <f>Q26/$D26</f>
        <v>0.31878807017543859</v>
      </c>
      <c r="R56">
        <f>R26/$D26</f>
        <v>0.31461684210526319</v>
      </c>
    </row>
    <row r="57" spans="4:18" x14ac:dyDescent="0.25">
      <c r="D57">
        <f>D27/$D27</f>
        <v>1</v>
      </c>
      <c r="E57">
        <f>E27/$D27</f>
        <v>0.16791196347031964</v>
      </c>
      <c r="F57">
        <f>F27/$D27</f>
        <v>1.7914767123287672</v>
      </c>
      <c r="G57">
        <f>G27/$D27</f>
        <v>2.3059360730593608</v>
      </c>
      <c r="H57">
        <f>H27/$D27</f>
        <v>2.1080666666666668</v>
      </c>
      <c r="I57">
        <f>I27/$D27</f>
        <v>2.7214611872146119</v>
      </c>
      <c r="J57">
        <f>J27/$D27</f>
        <v>5.1156776255707763</v>
      </c>
      <c r="L57">
        <f>L27/$D27</f>
        <v>0.26324767123287673</v>
      </c>
      <c r="M57">
        <f>M27/$D27</f>
        <v>1.875122374429224E-2</v>
      </c>
      <c r="N57">
        <f>N27/$D27</f>
        <v>0.12035908675799087</v>
      </c>
      <c r="O57">
        <f>O27/$D27</f>
        <v>0.21837433789954339</v>
      </c>
      <c r="P57">
        <f>P27/$D27</f>
        <v>0.14833579908675798</v>
      </c>
      <c r="Q57">
        <f>Q27/$D27</f>
        <v>0.21237543378995433</v>
      </c>
      <c r="R57">
        <f>R27/$D27</f>
        <v>0.36581707762557075</v>
      </c>
    </row>
    <row r="58" spans="4:18" x14ac:dyDescent="0.25">
      <c r="D58">
        <f>D28/$D28</f>
        <v>1</v>
      </c>
      <c r="E58">
        <f>E28/$D28</f>
        <v>0.14059193798449612</v>
      </c>
      <c r="F58">
        <f>F28/$D28</f>
        <v>1.5374674418604652</v>
      </c>
      <c r="G58">
        <f>G28/$D28</f>
        <v>2.0245480620155036</v>
      </c>
      <c r="H58">
        <f>H28/$D28</f>
        <v>1.7894054263565893</v>
      </c>
      <c r="I58">
        <f>I28/$D28</f>
        <v>2.343668992248062</v>
      </c>
      <c r="J58">
        <f>J28/$D28</f>
        <v>4.3914728682170541</v>
      </c>
      <c r="L58">
        <f>L28/$D28</f>
        <v>0.25025279069767442</v>
      </c>
      <c r="M58">
        <f>M28/$D28</f>
        <v>1.7753139534883722E-2</v>
      </c>
      <c r="N58">
        <f>N28/$D28</f>
        <v>0.13931457364341085</v>
      </c>
      <c r="O58">
        <f>O28/$D28</f>
        <v>0.13870581395348835</v>
      </c>
      <c r="P58">
        <f>P28/$D28</f>
        <v>0.12319511627906977</v>
      </c>
      <c r="Q58">
        <f>Q28/$D28</f>
        <v>0.1833751937984496</v>
      </c>
      <c r="R58">
        <f>R28/$D28</f>
        <v>0.31952496124031005</v>
      </c>
    </row>
    <row r="59" spans="4:18" x14ac:dyDescent="0.25">
      <c r="D59">
        <f>D29/$D29</f>
        <v>1</v>
      </c>
      <c r="E59">
        <f>E29/$D29</f>
        <v>0.13490291115311909</v>
      </c>
      <c r="F59">
        <f>F29/$D29</f>
        <v>1.614366729678639</v>
      </c>
      <c r="G59">
        <f>G29/$D29</f>
        <v>1.8601134215500945</v>
      </c>
      <c r="H59">
        <f>H29/$D29</f>
        <v>1.7290487712665406</v>
      </c>
      <c r="I59">
        <f>I29/$D29</f>
        <v>2.4826714555765594</v>
      </c>
      <c r="J59">
        <f>J29/$D29</f>
        <v>4.7095145557655957</v>
      </c>
      <c r="L59">
        <f>L29/$D29</f>
        <v>0.27911455576559546</v>
      </c>
      <c r="M59">
        <f>M29/$D29</f>
        <v>1.6704597353497164E-2</v>
      </c>
      <c r="N59">
        <f>N29/$D29</f>
        <v>0.21943584120982987</v>
      </c>
      <c r="O59">
        <f>O29/$D29</f>
        <v>0.13188151228733461</v>
      </c>
      <c r="P59">
        <f>P29/$D29</f>
        <v>0.10965678638941399</v>
      </c>
      <c r="Q59">
        <f>Q29/$D29</f>
        <v>0.25966071833648396</v>
      </c>
      <c r="R59">
        <f>R29/$D29</f>
        <v>0.38382223062381848</v>
      </c>
    </row>
    <row r="60" spans="4:18" x14ac:dyDescent="0.25">
      <c r="D60">
        <f>D30/$D30</f>
        <v>1</v>
      </c>
      <c r="E60">
        <f>E30/$D30</f>
        <v>0.13787321033210331</v>
      </c>
      <c r="F60">
        <f>F30/$D30</f>
        <v>1.4797047970479704</v>
      </c>
      <c r="G60">
        <f>G30/$D30</f>
        <v>1.7835180811808118</v>
      </c>
      <c r="H60">
        <f>H30/$D30</f>
        <v>1.6715867158671587</v>
      </c>
      <c r="I60">
        <f>I30/$D30</f>
        <v>2.5030752767527673</v>
      </c>
      <c r="J60">
        <f>J30/$D30</f>
        <v>4.7404671586715867</v>
      </c>
      <c r="L60">
        <f>L30/$D30</f>
        <v>0.23985239852398524</v>
      </c>
      <c r="M60">
        <f>M30/$D30</f>
        <v>1.7809121771217712E-2</v>
      </c>
      <c r="N60">
        <f>N30/$D30</f>
        <v>0.17472494464944649</v>
      </c>
      <c r="O60">
        <f>O30/$D30</f>
        <v>0.18315542435424353</v>
      </c>
      <c r="P60">
        <f>P30/$D30</f>
        <v>0.12812103321033208</v>
      </c>
      <c r="Q60">
        <f>Q30/$D30</f>
        <v>0.19094686346863468</v>
      </c>
      <c r="R60">
        <f>R30/$D30</f>
        <v>0.43983284132841327</v>
      </c>
    </row>
    <row r="61" spans="4:18" x14ac:dyDescent="0.25">
      <c r="D61">
        <f>D31/$D31</f>
        <v>1</v>
      </c>
      <c r="E61">
        <f>E31/$D31</f>
        <v>0.16923958071278825</v>
      </c>
      <c r="F61">
        <f>F31/$D31</f>
        <v>1.699511111111111</v>
      </c>
      <c r="G61">
        <f>G31/$D31</f>
        <v>2.008385744234801</v>
      </c>
      <c r="H61">
        <f>H31/$D31</f>
        <v>1.89937106918239</v>
      </c>
      <c r="I61">
        <f>I31/$D31</f>
        <v>3.0621945492662475</v>
      </c>
      <c r="J61">
        <f>J31/$D31</f>
        <v>5.6757509433962268</v>
      </c>
      <c r="L61">
        <f>L31/$D31</f>
        <v>0.29979035639412999</v>
      </c>
      <c r="M61">
        <f>M31/$D31</f>
        <v>2.1301635220125788E-2</v>
      </c>
      <c r="N61">
        <f>N31/$D31</f>
        <v>9.6141886792452821E-2</v>
      </c>
      <c r="O61">
        <f>O31/$D31</f>
        <v>0.16592687631027253</v>
      </c>
      <c r="P61">
        <f>P31/$D31</f>
        <v>0.17521660377358492</v>
      </c>
      <c r="Q61">
        <f>Q31/$D31</f>
        <v>0.2095364360587002</v>
      </c>
      <c r="R61">
        <f>R31/$D31</f>
        <v>0.6005480922431865</v>
      </c>
    </row>
    <row r="62" spans="4:18" x14ac:dyDescent="0.25">
      <c r="D62">
        <f>D32/$D32</f>
        <v>1</v>
      </c>
      <c r="E62">
        <f>E32/$D32</f>
        <v>0.13497131531531531</v>
      </c>
      <c r="F62">
        <f>F32/$D32</f>
        <v>1.4762760360360361</v>
      </c>
      <c r="G62">
        <f>G32/$D32</f>
        <v>1.6480482882882883</v>
      </c>
      <c r="H62">
        <f>H32/$D32</f>
        <v>1.6948951351351351</v>
      </c>
      <c r="I62">
        <f>I32/$D32</f>
        <v>2.7255257657657657</v>
      </c>
      <c r="J62">
        <f>J32/$D32</f>
        <v>4.9405405405405407</v>
      </c>
      <c r="L62">
        <f>L32/$D32</f>
        <v>0.23384353153153156</v>
      </c>
      <c r="M62">
        <f>M32/$D32</f>
        <v>1.9828461261261261E-2</v>
      </c>
      <c r="N62">
        <f>N32/$D32</f>
        <v>0.13984475675675676</v>
      </c>
      <c r="O62">
        <f>O32/$D32</f>
        <v>0.14847156756756758</v>
      </c>
      <c r="P62">
        <f>P32/$D32</f>
        <v>0.11953852252252252</v>
      </c>
      <c r="Q62">
        <f>Q32/$D32</f>
        <v>0.23630709909909911</v>
      </c>
      <c r="R62">
        <f>R32/$D32</f>
        <v>0.42142854054054057</v>
      </c>
    </row>
    <row r="63" spans="4:18" x14ac:dyDescent="0.25">
      <c r="D63">
        <f>D33/$D33</f>
        <v>1</v>
      </c>
      <c r="E63">
        <f>E33/$D33</f>
        <v>0.14440628230616301</v>
      </c>
      <c r="F63">
        <f>F33/$D33</f>
        <v>1.7322727634194832</v>
      </c>
      <c r="G63">
        <f>G33/$D33</f>
        <v>1.8011928429423458</v>
      </c>
      <c r="H63">
        <f>H33/$D33</f>
        <v>1.9734926441351888</v>
      </c>
      <c r="I63">
        <f>I33/$D33</f>
        <v>3.1623594433399602</v>
      </c>
      <c r="J63">
        <f>J33/$D33</f>
        <v>6.1206099403578529</v>
      </c>
      <c r="L63">
        <f>L33/$D33</f>
        <v>0.22874345924453279</v>
      </c>
      <c r="M63">
        <f>M33/$D33</f>
        <v>1.9670186878727635E-2</v>
      </c>
      <c r="N63">
        <f>N33/$D33</f>
        <v>0.18952946322067596</v>
      </c>
      <c r="O63">
        <f>O33/$D33</f>
        <v>0.13805487077534789</v>
      </c>
      <c r="P63">
        <f>P33/$D33</f>
        <v>0.11139666003976142</v>
      </c>
      <c r="Q63">
        <f>Q33/$D33</f>
        <v>0.27438393638170971</v>
      </c>
      <c r="R63">
        <f>R33/$D33</f>
        <v>0.59548644135188866</v>
      </c>
    </row>
    <row r="64" spans="4:18" x14ac:dyDescent="0.25">
      <c r="D64">
        <f>D34/$D34</f>
        <v>1</v>
      </c>
      <c r="E64">
        <f>E34/$D34</f>
        <v>0.12626262626262627</v>
      </c>
      <c r="F64">
        <f>F34/$D34</f>
        <v>1.5398430976430977</v>
      </c>
      <c r="G64">
        <f>G34/$D34</f>
        <v>1.6419750841750842</v>
      </c>
      <c r="H64">
        <f>H34/$D34</f>
        <v>1.5982040404040405</v>
      </c>
      <c r="I64">
        <f>I34/$D34</f>
        <v>2.5757575757575757</v>
      </c>
      <c r="J64">
        <f>J34/$D34</f>
        <v>5.7081932659932662</v>
      </c>
      <c r="L64">
        <f>L34/$D34</f>
        <v>0.14950659932659935</v>
      </c>
      <c r="M64">
        <f>M34/$D34</f>
        <v>1.7137851851851852E-2</v>
      </c>
      <c r="N64">
        <f>N34/$D34</f>
        <v>0.18866175084175082</v>
      </c>
      <c r="O64">
        <f>O34/$D34</f>
        <v>0.13640215488215487</v>
      </c>
      <c r="P64">
        <f>P34/$D34</f>
        <v>0.1291884175084175</v>
      </c>
      <c r="Q64">
        <f>Q34/$D34</f>
        <v>0.19012289562289564</v>
      </c>
      <c r="R64">
        <f>R34/$D34</f>
        <v>0.72826060606060605</v>
      </c>
    </row>
    <row r="65" spans="4:18" x14ac:dyDescent="0.25">
      <c r="D65">
        <f>D35/$D35</f>
        <v>1</v>
      </c>
      <c r="E65">
        <f>E35/$D35</f>
        <v>0.10900473933649289</v>
      </c>
      <c r="F65">
        <f>F35/$D35</f>
        <v>1.3902053712480253</v>
      </c>
      <c r="G65">
        <f>G35/$D35</f>
        <v>1.527119747235387</v>
      </c>
      <c r="H65">
        <f>H35/$D35</f>
        <v>1.5134281200631912</v>
      </c>
      <c r="I65">
        <f>I35/$D35</f>
        <v>2.4855184834123225</v>
      </c>
      <c r="J65">
        <f>J35/$D35</f>
        <v>5.5197472353870456</v>
      </c>
      <c r="L65">
        <f>L35/$D35</f>
        <v>0.20502868878357031</v>
      </c>
      <c r="M65">
        <f>M35/$D35</f>
        <v>1.4670957345971564E-2</v>
      </c>
      <c r="N65">
        <f>N35/$D35</f>
        <v>0.10815355450236967</v>
      </c>
      <c r="O65">
        <f>O35/$D35</f>
        <v>0.14016157977883095</v>
      </c>
      <c r="P65">
        <f>P35/$D35</f>
        <v>0.12682123222748815</v>
      </c>
      <c r="Q65">
        <f>Q35/$D35</f>
        <v>0.19746041074249607</v>
      </c>
      <c r="R65">
        <f>R35/$D35</f>
        <v>0.60636454976303311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I39"/>
  <sheetViews>
    <sheetView workbookViewId="0">
      <selection activeCell="B7" sqref="B7"/>
    </sheetView>
  </sheetViews>
  <sheetFormatPr defaultRowHeight="15" x14ac:dyDescent="0.25"/>
  <cols>
    <col min="2" max="2" width="34.5703125" customWidth="1"/>
    <col min="3" max="9" width="20.7109375" customWidth="1"/>
  </cols>
  <sheetData>
    <row r="2" spans="2:9" x14ac:dyDescent="0.25">
      <c r="B2" t="s">
        <v>17</v>
      </c>
      <c r="C2" t="s">
        <v>20</v>
      </c>
    </row>
    <row r="3" spans="2:9" x14ac:dyDescent="0.25">
      <c r="B3" t="s">
        <v>18</v>
      </c>
      <c r="C3" t="s">
        <v>21</v>
      </c>
    </row>
    <row r="4" spans="2:9" x14ac:dyDescent="0.25">
      <c r="B4" t="s">
        <v>19</v>
      </c>
      <c r="C4" t="s">
        <v>75</v>
      </c>
    </row>
    <row r="6" spans="2:9" x14ac:dyDescent="0.25">
      <c r="B6" s="1" t="s">
        <v>74</v>
      </c>
    </row>
    <row r="7" spans="2:9" x14ac:dyDescent="0.25">
      <c r="B7" s="7" t="s">
        <v>101</v>
      </c>
    </row>
    <row r="9" spans="2:9" x14ac:dyDescent="0.25">
      <c r="B9" t="s">
        <v>33</v>
      </c>
      <c r="C9" s="14" t="s">
        <v>24</v>
      </c>
      <c r="D9" s="14" t="s">
        <v>25</v>
      </c>
      <c r="E9" s="14" t="s">
        <v>26</v>
      </c>
      <c r="F9" s="14" t="s">
        <v>27</v>
      </c>
      <c r="G9" s="14" t="s">
        <v>28</v>
      </c>
      <c r="H9" s="14" t="s">
        <v>29</v>
      </c>
      <c r="I9" s="14" t="s">
        <v>30</v>
      </c>
    </row>
    <row r="10" spans="2:9" x14ac:dyDescent="0.25">
      <c r="B10" s="13" t="s">
        <v>34</v>
      </c>
    </row>
    <row r="11" spans="2:9" x14ac:dyDescent="0.25">
      <c r="B11" s="13" t="s">
        <v>35</v>
      </c>
      <c r="D11" t="s">
        <v>36</v>
      </c>
      <c r="E11" t="s">
        <v>37</v>
      </c>
      <c r="F11" t="s">
        <v>38</v>
      </c>
      <c r="G11" t="s">
        <v>39</v>
      </c>
      <c r="H11" t="s">
        <v>40</v>
      </c>
      <c r="I11" t="s">
        <v>41</v>
      </c>
    </row>
    <row r="12" spans="2:9" x14ac:dyDescent="0.25">
      <c r="B12" s="13" t="s">
        <v>42</v>
      </c>
      <c r="D12" t="s">
        <v>43</v>
      </c>
      <c r="E12" t="s">
        <v>44</v>
      </c>
      <c r="F12" t="s">
        <v>45</v>
      </c>
      <c r="G12" t="s">
        <v>46</v>
      </c>
      <c r="H12" t="s">
        <v>47</v>
      </c>
      <c r="I12" t="s">
        <v>48</v>
      </c>
    </row>
    <row r="13" spans="2:9" x14ac:dyDescent="0.25">
      <c r="B13" s="13" t="s">
        <v>49</v>
      </c>
      <c r="D13">
        <v>58.15</v>
      </c>
      <c r="E13">
        <v>-36.18</v>
      </c>
      <c r="F13">
        <v>-79.150000000000006</v>
      </c>
      <c r="G13">
        <v>-26.32</v>
      </c>
      <c r="H13">
        <v>-7.3079999999999998</v>
      </c>
      <c r="I13">
        <v>-3.0630000000000002</v>
      </c>
    </row>
    <row r="14" spans="2:9" x14ac:dyDescent="0.25">
      <c r="B14" s="13" t="s">
        <v>50</v>
      </c>
      <c r="D14">
        <v>-273.10000000000002</v>
      </c>
      <c r="E14" s="15">
        <v>33.119999999999997</v>
      </c>
      <c r="F14" s="15">
        <v>49.66</v>
      </c>
      <c r="G14" s="15">
        <v>24.4</v>
      </c>
      <c r="H14" s="15">
        <v>10.07</v>
      </c>
      <c r="I14" s="15">
        <v>4.3869999999999996</v>
      </c>
    </row>
    <row r="15" spans="2:9" x14ac:dyDescent="0.25">
      <c r="B15" s="13"/>
    </row>
    <row r="16" spans="2:9" x14ac:dyDescent="0.25">
      <c r="B16" s="13" t="s">
        <v>67</v>
      </c>
      <c r="D16" t="s">
        <v>68</v>
      </c>
      <c r="E16" t="s">
        <v>69</v>
      </c>
      <c r="F16" t="s">
        <v>70</v>
      </c>
      <c r="G16" t="s">
        <v>71</v>
      </c>
      <c r="H16" t="s">
        <v>72</v>
      </c>
      <c r="I16" t="s">
        <v>73</v>
      </c>
    </row>
    <row r="18" spans="2:9" x14ac:dyDescent="0.25">
      <c r="B18" s="1" t="s">
        <v>77</v>
      </c>
    </row>
    <row r="19" spans="2:9" x14ac:dyDescent="0.25">
      <c r="B19" s="7" t="s">
        <v>86</v>
      </c>
    </row>
    <row r="20" spans="2:9" x14ac:dyDescent="0.25">
      <c r="E20" s="14" t="s">
        <v>26</v>
      </c>
      <c r="F20" s="14" t="s">
        <v>27</v>
      </c>
      <c r="G20" s="14" t="s">
        <v>28</v>
      </c>
      <c r="H20" s="14" t="s">
        <v>29</v>
      </c>
      <c r="I20" s="14" t="s">
        <v>30</v>
      </c>
    </row>
    <row r="22" spans="2:9" x14ac:dyDescent="0.25">
      <c r="E22" s="11">
        <f>1/E14</f>
        <v>3.0193236714975848E-2</v>
      </c>
      <c r="F22" s="11">
        <f t="shared" ref="F22:I22" si="0">1/F14</f>
        <v>2.013693113169553E-2</v>
      </c>
      <c r="G22" s="11">
        <f t="shared" si="0"/>
        <v>4.0983606557377053E-2</v>
      </c>
      <c r="H22" s="11">
        <f t="shared" si="0"/>
        <v>9.9304865938430978E-2</v>
      </c>
      <c r="I22" s="11">
        <f t="shared" si="0"/>
        <v>0.22794620469569185</v>
      </c>
    </row>
    <row r="24" spans="2:9" x14ac:dyDescent="0.25">
      <c r="B24" s="1" t="s">
        <v>85</v>
      </c>
    </row>
    <row r="25" spans="2:9" x14ac:dyDescent="0.25">
      <c r="B25" s="7" t="s">
        <v>87</v>
      </c>
    </row>
    <row r="26" spans="2:9" x14ac:dyDescent="0.25">
      <c r="E26" s="8">
        <f>E22/$I22</f>
        <v>0.13245772946859902</v>
      </c>
      <c r="F26" s="8">
        <f t="shared" ref="F26:I26" si="1">F22/$I22</f>
        <v>8.8340716874748274E-2</v>
      </c>
      <c r="G26" s="8">
        <f t="shared" si="1"/>
        <v>0.17979508196721311</v>
      </c>
      <c r="H26" s="8">
        <f t="shared" si="1"/>
        <v>0.43565044687189663</v>
      </c>
      <c r="I26" s="8">
        <f t="shared" si="1"/>
        <v>1</v>
      </c>
    </row>
    <row r="29" spans="2:9" x14ac:dyDescent="0.25">
      <c r="B29" s="1" t="s">
        <v>78</v>
      </c>
    </row>
    <row r="30" spans="2:9" x14ac:dyDescent="0.25">
      <c r="B30" s="7" t="s">
        <v>80</v>
      </c>
    </row>
    <row r="31" spans="2:9" x14ac:dyDescent="0.25">
      <c r="B31" s="7" t="s">
        <v>79</v>
      </c>
    </row>
    <row r="32" spans="2:9" x14ac:dyDescent="0.25">
      <c r="B32" s="7" t="s">
        <v>81</v>
      </c>
    </row>
    <row r="34" spans="2:3" x14ac:dyDescent="0.25">
      <c r="B34" t="s">
        <v>82</v>
      </c>
    </row>
    <row r="35" spans="2:3" x14ac:dyDescent="0.25">
      <c r="B35" t="s">
        <v>52</v>
      </c>
    </row>
    <row r="36" spans="2:3" x14ac:dyDescent="0.25">
      <c r="B36" t="s">
        <v>83</v>
      </c>
      <c r="C36">
        <v>1</v>
      </c>
    </row>
    <row r="37" spans="2:3" x14ac:dyDescent="0.25">
      <c r="B37" t="s">
        <v>53</v>
      </c>
      <c r="C37" s="16">
        <v>0.99680000000000002</v>
      </c>
    </row>
    <row r="38" spans="2:3" x14ac:dyDescent="0.25">
      <c r="B38" t="s">
        <v>84</v>
      </c>
      <c r="C38">
        <v>1.8320000000000001E-3</v>
      </c>
    </row>
    <row r="39" spans="2:3" x14ac:dyDescent="0.25">
      <c r="B39" t="s">
        <v>54</v>
      </c>
      <c r="C39">
        <v>4.2799999999999998E-2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I40"/>
  <sheetViews>
    <sheetView workbookViewId="0">
      <selection activeCell="H29" sqref="H29"/>
    </sheetView>
  </sheetViews>
  <sheetFormatPr defaultRowHeight="15" x14ac:dyDescent="0.25"/>
  <cols>
    <col min="2" max="2" width="34.5703125" customWidth="1"/>
    <col min="3" max="9" width="20.7109375" customWidth="1"/>
  </cols>
  <sheetData>
    <row r="2" spans="2:9" x14ac:dyDescent="0.25">
      <c r="B2" t="s">
        <v>17</v>
      </c>
      <c r="C2" t="s">
        <v>20</v>
      </c>
    </row>
    <row r="3" spans="2:9" x14ac:dyDescent="0.25">
      <c r="B3" t="s">
        <v>18</v>
      </c>
      <c r="C3" t="s">
        <v>21</v>
      </c>
    </row>
    <row r="4" spans="2:9" x14ac:dyDescent="0.25">
      <c r="B4" t="s">
        <v>19</v>
      </c>
      <c r="C4" t="s">
        <v>88</v>
      </c>
    </row>
    <row r="6" spans="2:9" x14ac:dyDescent="0.25">
      <c r="B6" s="1" t="s">
        <v>74</v>
      </c>
    </row>
    <row r="7" spans="2:9" x14ac:dyDescent="0.25">
      <c r="B7" s="7" t="s">
        <v>102</v>
      </c>
    </row>
    <row r="8" spans="2:9" x14ac:dyDescent="0.25">
      <c r="B8" s="7" t="s">
        <v>76</v>
      </c>
    </row>
    <row r="10" spans="2:9" x14ac:dyDescent="0.25">
      <c r="B10" t="s">
        <v>33</v>
      </c>
      <c r="C10" s="14" t="s">
        <v>24</v>
      </c>
      <c r="D10" s="14" t="s">
        <v>25</v>
      </c>
      <c r="E10" s="14" t="s">
        <v>26</v>
      </c>
      <c r="F10" s="14" t="s">
        <v>27</v>
      </c>
      <c r="G10" s="14" t="s">
        <v>28</v>
      </c>
      <c r="H10" s="14" t="s">
        <v>29</v>
      </c>
      <c r="I10" s="14" t="s">
        <v>30</v>
      </c>
    </row>
    <row r="11" spans="2:9" x14ac:dyDescent="0.25">
      <c r="B11" s="13" t="s">
        <v>34</v>
      </c>
    </row>
    <row r="12" spans="2:9" x14ac:dyDescent="0.25">
      <c r="B12" s="13" t="s">
        <v>35</v>
      </c>
      <c r="D12" t="s">
        <v>89</v>
      </c>
      <c r="E12" t="s">
        <v>90</v>
      </c>
      <c r="F12" t="s">
        <v>91</v>
      </c>
      <c r="G12" t="s">
        <v>92</v>
      </c>
      <c r="H12" t="s">
        <v>93</v>
      </c>
      <c r="I12" t="s">
        <v>94</v>
      </c>
    </row>
    <row r="13" spans="2:9" x14ac:dyDescent="0.25">
      <c r="B13" s="13" t="s">
        <v>42</v>
      </c>
      <c r="D13" t="s">
        <v>95</v>
      </c>
      <c r="E13" t="s">
        <v>96</v>
      </c>
      <c r="F13" t="s">
        <v>97</v>
      </c>
      <c r="G13" t="s">
        <v>98</v>
      </c>
      <c r="H13" t="s">
        <v>99</v>
      </c>
      <c r="I13" t="s">
        <v>100</v>
      </c>
    </row>
    <row r="14" spans="2:9" x14ac:dyDescent="0.25">
      <c r="B14" s="13" t="s">
        <v>49</v>
      </c>
      <c r="D14">
        <v>62.05</v>
      </c>
      <c r="E14">
        <v>-40.159999999999997</v>
      </c>
      <c r="F14">
        <v>-78.930000000000007</v>
      </c>
      <c r="G14">
        <v>-27.52</v>
      </c>
      <c r="H14">
        <v>-7.9450000000000003</v>
      </c>
      <c r="I14">
        <v>-4.2290000000000001</v>
      </c>
    </row>
    <row r="15" spans="2:9" x14ac:dyDescent="0.25">
      <c r="B15" s="13" t="s">
        <v>50</v>
      </c>
      <c r="D15">
        <v>-284.7</v>
      </c>
      <c r="E15" s="15">
        <v>35.03</v>
      </c>
      <c r="F15" s="15">
        <v>48.45</v>
      </c>
      <c r="G15" s="15">
        <v>25.12</v>
      </c>
      <c r="H15" s="15">
        <v>10.23</v>
      </c>
      <c r="I15" s="15">
        <v>4.5049999999999999</v>
      </c>
    </row>
    <row r="16" spans="2:9" x14ac:dyDescent="0.25">
      <c r="B16" s="13"/>
    </row>
    <row r="17" spans="2:9" x14ac:dyDescent="0.25">
      <c r="B17" s="13" t="s">
        <v>67</v>
      </c>
      <c r="D17" t="s">
        <v>68</v>
      </c>
      <c r="E17" t="s">
        <v>69</v>
      </c>
      <c r="F17" t="s">
        <v>70</v>
      </c>
      <c r="G17" t="s">
        <v>71</v>
      </c>
      <c r="H17" t="s">
        <v>72</v>
      </c>
      <c r="I17" t="s">
        <v>73</v>
      </c>
    </row>
    <row r="19" spans="2:9" x14ac:dyDescent="0.25">
      <c r="B19" s="1" t="s">
        <v>77</v>
      </c>
    </row>
    <row r="20" spans="2:9" x14ac:dyDescent="0.25">
      <c r="B20" s="7" t="s">
        <v>86</v>
      </c>
    </row>
    <row r="21" spans="2:9" x14ac:dyDescent="0.25">
      <c r="E21" s="14" t="s">
        <v>26</v>
      </c>
      <c r="F21" s="14" t="s">
        <v>27</v>
      </c>
      <c r="G21" s="14" t="s">
        <v>28</v>
      </c>
      <c r="H21" s="14" t="s">
        <v>29</v>
      </c>
      <c r="I21" s="14" t="s">
        <v>30</v>
      </c>
    </row>
    <row r="23" spans="2:9" x14ac:dyDescent="0.25">
      <c r="E23" s="11">
        <f>1/E15</f>
        <v>2.8546959748786752E-2</v>
      </c>
      <c r="F23" s="11">
        <f t="shared" ref="F23:I23" si="0">1/F15</f>
        <v>2.063983488132095E-2</v>
      </c>
      <c r="G23" s="11">
        <f t="shared" si="0"/>
        <v>3.9808917197452227E-2</v>
      </c>
      <c r="H23" s="11">
        <f t="shared" si="0"/>
        <v>9.7751710654936458E-2</v>
      </c>
      <c r="I23" s="11">
        <f t="shared" si="0"/>
        <v>0.22197558268590456</v>
      </c>
    </row>
    <row r="25" spans="2:9" x14ac:dyDescent="0.25">
      <c r="B25" s="1" t="s">
        <v>85</v>
      </c>
    </row>
    <row r="26" spans="2:9" x14ac:dyDescent="0.25">
      <c r="B26" s="7" t="s">
        <v>87</v>
      </c>
    </row>
    <row r="27" spans="2:9" x14ac:dyDescent="0.25">
      <c r="E27" s="8">
        <f>E23/$I23</f>
        <v>0.12860405366828431</v>
      </c>
      <c r="F27" s="8">
        <f t="shared" ref="F27:I27" si="1">F23/$I23</f>
        <v>9.2982456140350875E-2</v>
      </c>
      <c r="G27" s="8">
        <f t="shared" si="1"/>
        <v>0.17933917197452229</v>
      </c>
      <c r="H27" s="8">
        <f t="shared" si="1"/>
        <v>0.4403714565004887</v>
      </c>
      <c r="I27" s="8">
        <f t="shared" si="1"/>
        <v>1</v>
      </c>
    </row>
    <row r="30" spans="2:9" x14ac:dyDescent="0.25">
      <c r="B30" s="1" t="s">
        <v>78</v>
      </c>
    </row>
    <row r="31" spans="2:9" x14ac:dyDescent="0.25">
      <c r="B31" s="7" t="s">
        <v>80</v>
      </c>
    </row>
    <row r="32" spans="2:9" x14ac:dyDescent="0.25">
      <c r="B32" s="7" t="s">
        <v>79</v>
      </c>
    </row>
    <row r="33" spans="2:3" x14ac:dyDescent="0.25">
      <c r="B33" s="7" t="s">
        <v>81</v>
      </c>
    </row>
    <row r="35" spans="2:3" x14ac:dyDescent="0.25">
      <c r="B35" t="s">
        <v>82</v>
      </c>
    </row>
    <row r="36" spans="2:3" x14ac:dyDescent="0.25">
      <c r="B36" t="s">
        <v>52</v>
      </c>
    </row>
    <row r="37" spans="2:3" x14ac:dyDescent="0.25">
      <c r="B37" t="s">
        <v>83</v>
      </c>
      <c r="C37">
        <v>1</v>
      </c>
    </row>
    <row r="38" spans="2:3" x14ac:dyDescent="0.25">
      <c r="B38" t="s">
        <v>53</v>
      </c>
      <c r="C38" s="16">
        <v>0.99760000000000004</v>
      </c>
    </row>
    <row r="39" spans="2:3" x14ac:dyDescent="0.25">
      <c r="B39" t="s">
        <v>84</v>
      </c>
      <c r="C39">
        <v>1.3550000000000001E-3</v>
      </c>
    </row>
    <row r="40" spans="2:3" x14ac:dyDescent="0.25">
      <c r="B40" t="s">
        <v>54</v>
      </c>
      <c r="C40">
        <v>3.6799999999999999E-2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U52"/>
  <sheetViews>
    <sheetView workbookViewId="0">
      <selection activeCell="K36" sqref="K36"/>
    </sheetView>
  </sheetViews>
  <sheetFormatPr defaultRowHeight="15" x14ac:dyDescent="0.25"/>
  <cols>
    <col min="2" max="20" width="15.7109375" customWidth="1"/>
  </cols>
  <sheetData>
    <row r="2" spans="2:21" x14ac:dyDescent="0.25">
      <c r="B2" t="s">
        <v>17</v>
      </c>
      <c r="C2" t="s">
        <v>20</v>
      </c>
    </row>
    <row r="3" spans="2:21" x14ac:dyDescent="0.25">
      <c r="B3" t="s">
        <v>18</v>
      </c>
      <c r="C3" t="s">
        <v>21</v>
      </c>
    </row>
    <row r="4" spans="2:21" x14ac:dyDescent="0.25">
      <c r="B4" t="s">
        <v>19</v>
      </c>
      <c r="C4" t="s">
        <v>104</v>
      </c>
    </row>
    <row r="7" spans="2:21" x14ac:dyDescent="0.25">
      <c r="B7" s="1" t="s">
        <v>105</v>
      </c>
      <c r="C7" s="7"/>
      <c r="D7" s="7"/>
      <c r="E7" s="7"/>
      <c r="F7" s="7"/>
      <c r="G7" s="7"/>
      <c r="H7" s="7"/>
      <c r="I7" s="7"/>
    </row>
    <row r="8" spans="2:21" x14ac:dyDescent="0.25">
      <c r="B8" s="7" t="s">
        <v>106</v>
      </c>
      <c r="C8" s="7"/>
      <c r="D8" s="7"/>
      <c r="E8" s="7"/>
      <c r="F8" s="7"/>
      <c r="G8" s="7"/>
      <c r="H8" s="7"/>
      <c r="I8" s="7"/>
    </row>
    <row r="9" spans="2:21" x14ac:dyDescent="0.25">
      <c r="C9" s="7"/>
      <c r="D9" s="7"/>
      <c r="E9" s="7"/>
      <c r="F9" s="7"/>
      <c r="G9" s="7"/>
      <c r="H9" s="7"/>
      <c r="I9" s="7"/>
    </row>
    <row r="10" spans="2:21" x14ac:dyDescent="0.25">
      <c r="B10" s="12" t="s">
        <v>103</v>
      </c>
      <c r="C10" s="18" t="s">
        <v>26</v>
      </c>
      <c r="D10" s="18"/>
      <c r="E10" s="18"/>
      <c r="F10" s="18" t="s">
        <v>27</v>
      </c>
      <c r="G10" s="18"/>
      <c r="H10" s="18"/>
      <c r="I10" s="18" t="s">
        <v>28</v>
      </c>
      <c r="J10" s="18"/>
      <c r="K10" s="18"/>
      <c r="L10" s="18" t="s">
        <v>29</v>
      </c>
      <c r="M10" s="18"/>
      <c r="N10" s="18"/>
      <c r="O10" s="18" t="s">
        <v>30</v>
      </c>
      <c r="P10" s="18"/>
      <c r="Q10" s="18"/>
      <c r="R10" s="18" t="s">
        <v>24</v>
      </c>
      <c r="S10" s="18"/>
      <c r="T10" s="18"/>
    </row>
    <row r="11" spans="2:21" x14ac:dyDescent="0.25">
      <c r="B11">
        <v>0</v>
      </c>
      <c r="C11">
        <v>1.2061409999999999</v>
      </c>
      <c r="D11">
        <v>1.052305</v>
      </c>
      <c r="E11" s="19" t="s">
        <v>108</v>
      </c>
      <c r="F11">
        <v>0.90699339999999995</v>
      </c>
      <c r="G11">
        <v>1.1204940000000001</v>
      </c>
      <c r="H11">
        <v>0.86971549999999997</v>
      </c>
      <c r="I11">
        <v>1.0152330000000001</v>
      </c>
      <c r="J11">
        <v>1.2512239999999999</v>
      </c>
      <c r="K11">
        <v>1.0124599999999999</v>
      </c>
      <c r="L11">
        <v>1.38144</v>
      </c>
      <c r="M11">
        <v>1.422107</v>
      </c>
      <c r="N11">
        <v>1.282751</v>
      </c>
      <c r="O11">
        <v>1.5089859999999999</v>
      </c>
      <c r="P11">
        <v>1.5674189999999999</v>
      </c>
      <c r="Q11">
        <v>1.579537</v>
      </c>
      <c r="R11" s="17">
        <v>0.94283499999999998</v>
      </c>
      <c r="S11" s="17">
        <v>1.132406</v>
      </c>
      <c r="T11" s="17">
        <v>0.924759</v>
      </c>
      <c r="U11" s="17"/>
    </row>
    <row r="12" spans="2:21" x14ac:dyDescent="0.25">
      <c r="B12">
        <v>8</v>
      </c>
      <c r="C12">
        <v>1.5718909999999999</v>
      </c>
      <c r="D12">
        <v>1.3948579999999999</v>
      </c>
      <c r="E12" s="19" t="s">
        <v>109</v>
      </c>
      <c r="F12">
        <v>1.806767</v>
      </c>
      <c r="G12">
        <v>1.6582570000000001</v>
      </c>
      <c r="H12">
        <v>1.0114730000000001</v>
      </c>
      <c r="I12">
        <v>2.0515219999999998</v>
      </c>
      <c r="J12">
        <v>1.6522019999999999</v>
      </c>
      <c r="K12">
        <v>1.359324</v>
      </c>
      <c r="L12">
        <v>2.1546180000000001</v>
      </c>
      <c r="M12">
        <v>2.0335160000000001</v>
      </c>
      <c r="N12">
        <v>2.1735799999999998</v>
      </c>
      <c r="O12">
        <v>2.5407130000000002</v>
      </c>
      <c r="P12">
        <v>2.3340420000000002</v>
      </c>
      <c r="Q12">
        <v>2.157327</v>
      </c>
      <c r="R12" s="17">
        <v>0.92000800000000005</v>
      </c>
      <c r="S12" s="17">
        <v>1.135284</v>
      </c>
      <c r="T12" s="17">
        <v>0.94470699999999996</v>
      </c>
      <c r="U12" s="17"/>
    </row>
    <row r="13" spans="2:21" x14ac:dyDescent="0.25">
      <c r="B13">
        <v>12</v>
      </c>
      <c r="C13">
        <v>1.6984539999999999</v>
      </c>
      <c r="D13">
        <v>1.5645359999999999</v>
      </c>
      <c r="E13" s="19" t="s">
        <v>110</v>
      </c>
      <c r="F13">
        <v>1.7901549999999999</v>
      </c>
      <c r="G13">
        <v>1.6047419999999999</v>
      </c>
      <c r="H13">
        <v>1.264845</v>
      </c>
      <c r="I13">
        <v>2.082268</v>
      </c>
      <c r="J13">
        <v>2.1326800000000001</v>
      </c>
      <c r="K13">
        <v>1.51799</v>
      </c>
      <c r="L13">
        <v>2.302629</v>
      </c>
      <c r="M13">
        <v>2.243557</v>
      </c>
      <c r="N13">
        <v>2.4234019999999998</v>
      </c>
      <c r="O13">
        <v>2.7592780000000001</v>
      </c>
      <c r="P13">
        <v>2.6595360000000001</v>
      </c>
      <c r="Q13">
        <v>2.7365460000000001</v>
      </c>
      <c r="R13" s="17">
        <v>0.92139099999999996</v>
      </c>
      <c r="S13" s="17">
        <v>1.0585580000000001</v>
      </c>
      <c r="T13" s="17">
        <v>1.020051</v>
      </c>
      <c r="U13" s="17"/>
    </row>
    <row r="14" spans="2:21" x14ac:dyDescent="0.25">
      <c r="B14">
        <v>16</v>
      </c>
      <c r="C14">
        <v>1.6204069999999999</v>
      </c>
      <c r="D14">
        <v>1.522464</v>
      </c>
      <c r="E14" s="19" t="s">
        <v>111</v>
      </c>
      <c r="F14">
        <v>1.6860980000000001</v>
      </c>
      <c r="G14">
        <v>1.8597919999999999</v>
      </c>
      <c r="H14">
        <v>1.2455000000000001</v>
      </c>
      <c r="I14">
        <v>2.122109</v>
      </c>
      <c r="J14">
        <v>1.9806680000000001</v>
      </c>
      <c r="K14">
        <v>1.7815259999999999</v>
      </c>
      <c r="L14">
        <v>2.6918679999999999</v>
      </c>
      <c r="M14">
        <v>2.5693640000000002</v>
      </c>
      <c r="N14">
        <v>2.6436359999999999</v>
      </c>
      <c r="O14">
        <v>2.919416</v>
      </c>
      <c r="P14">
        <v>2.961138</v>
      </c>
      <c r="Q14">
        <v>2.692755</v>
      </c>
      <c r="R14" s="17">
        <v>0.93125199999999997</v>
      </c>
      <c r="S14" s="17">
        <v>0.94974599999999998</v>
      </c>
      <c r="T14" s="17">
        <v>1.1190009999999999</v>
      </c>
      <c r="U14" s="17"/>
    </row>
    <row r="15" spans="2:21" x14ac:dyDescent="0.25">
      <c r="B15">
        <v>20</v>
      </c>
      <c r="C15">
        <v>1.7087209999999999</v>
      </c>
      <c r="D15">
        <v>1.5852390000000001</v>
      </c>
      <c r="E15" s="19" t="s">
        <v>112</v>
      </c>
      <c r="F15">
        <v>2.0310679999999999</v>
      </c>
      <c r="G15">
        <v>1.8691059999999999</v>
      </c>
      <c r="H15">
        <v>1.213058</v>
      </c>
      <c r="I15">
        <v>2.0078849999999999</v>
      </c>
      <c r="J15">
        <v>1.9940070000000001</v>
      </c>
      <c r="K15">
        <v>1.7331650000000001</v>
      </c>
      <c r="L15">
        <v>2.853335</v>
      </c>
      <c r="M15">
        <v>2.5727799999999998</v>
      </c>
      <c r="N15">
        <v>2.7658100000000001</v>
      </c>
      <c r="O15">
        <v>3.1695319999999998</v>
      </c>
      <c r="P15">
        <v>3.2739319999999998</v>
      </c>
      <c r="Q15">
        <v>3.1326290000000001</v>
      </c>
      <c r="R15" s="17">
        <v>0.94354199999999999</v>
      </c>
      <c r="S15" s="17">
        <v>0.961677</v>
      </c>
      <c r="T15" s="17">
        <v>1.0947800000000001</v>
      </c>
      <c r="U15" s="17"/>
    </row>
    <row r="16" spans="2:21" x14ac:dyDescent="0.25">
      <c r="B16">
        <v>24</v>
      </c>
      <c r="C16">
        <v>1.7482709999999999</v>
      </c>
      <c r="D16">
        <v>1.5815239999999999</v>
      </c>
      <c r="E16" s="19" t="s">
        <v>113</v>
      </c>
      <c r="F16">
        <v>1.726653</v>
      </c>
      <c r="G16">
        <v>1.744235</v>
      </c>
      <c r="H16">
        <v>1.222521</v>
      </c>
      <c r="I16">
        <v>1.8792759999999999</v>
      </c>
      <c r="J16">
        <v>1.8474250000000001</v>
      </c>
      <c r="K16">
        <v>1.726653</v>
      </c>
      <c r="L16">
        <v>2.7151709999999998</v>
      </c>
      <c r="M16">
        <v>2.7932839999999999</v>
      </c>
      <c r="N16">
        <v>2.85785</v>
      </c>
      <c r="O16">
        <v>3.0329549999999998</v>
      </c>
      <c r="P16">
        <v>2.9964930000000001</v>
      </c>
      <c r="Q16">
        <v>2.9587340000000002</v>
      </c>
      <c r="R16" s="17">
        <v>1.035021</v>
      </c>
      <c r="S16" s="17">
        <v>0.96108700000000002</v>
      </c>
      <c r="T16" s="17">
        <v>1.0038910000000001</v>
      </c>
      <c r="U16" s="17"/>
    </row>
    <row r="19" spans="2:11" x14ac:dyDescent="0.25">
      <c r="B19" s="1" t="s">
        <v>74</v>
      </c>
    </row>
    <row r="20" spans="2:11" x14ac:dyDescent="0.25">
      <c r="B20" s="7" t="s">
        <v>107</v>
      </c>
    </row>
    <row r="22" spans="2:11" x14ac:dyDescent="0.25">
      <c r="B22" t="s">
        <v>33</v>
      </c>
      <c r="C22" s="14" t="s">
        <v>24</v>
      </c>
      <c r="D22" s="14" t="s">
        <v>25</v>
      </c>
      <c r="E22" s="14" t="s">
        <v>26</v>
      </c>
      <c r="F22" s="14" t="s">
        <v>27</v>
      </c>
      <c r="G22" s="14" t="s">
        <v>28</v>
      </c>
      <c r="H22" s="14" t="s">
        <v>29</v>
      </c>
      <c r="I22" s="14" t="s">
        <v>30</v>
      </c>
    </row>
    <row r="23" spans="2:11" x14ac:dyDescent="0.25">
      <c r="B23" s="13" t="s">
        <v>34</v>
      </c>
    </row>
    <row r="24" spans="2:11" x14ac:dyDescent="0.25">
      <c r="B24" s="13" t="s">
        <v>35</v>
      </c>
      <c r="E24" t="s">
        <v>118</v>
      </c>
      <c r="F24" t="s">
        <v>117</v>
      </c>
      <c r="G24" t="s">
        <v>116</v>
      </c>
      <c r="H24" t="s">
        <v>115</v>
      </c>
      <c r="I24" t="s">
        <v>114</v>
      </c>
      <c r="K24" s="17"/>
    </row>
    <row r="25" spans="2:11" x14ac:dyDescent="0.25">
      <c r="B25" s="13" t="s">
        <v>42</v>
      </c>
      <c r="E25" t="s">
        <v>123</v>
      </c>
      <c r="F25" t="s">
        <v>122</v>
      </c>
      <c r="G25" t="s">
        <v>121</v>
      </c>
      <c r="H25" t="s">
        <v>120</v>
      </c>
      <c r="I25" t="s">
        <v>119</v>
      </c>
      <c r="K25" s="17"/>
    </row>
    <row r="26" spans="2:11" x14ac:dyDescent="0.25">
      <c r="B26" s="13" t="s">
        <v>49</v>
      </c>
      <c r="E26">
        <v>-48.28</v>
      </c>
      <c r="F26">
        <v>-45.4</v>
      </c>
      <c r="G26">
        <v>-44.13</v>
      </c>
      <c r="H26">
        <v>-25.43</v>
      </c>
      <c r="I26">
        <v>-27.2</v>
      </c>
      <c r="K26" s="17"/>
    </row>
    <row r="27" spans="2:11" x14ac:dyDescent="0.25">
      <c r="B27" s="13" t="s">
        <v>50</v>
      </c>
      <c r="D27" s="20"/>
      <c r="E27" s="15">
        <v>52.51</v>
      </c>
      <c r="F27" s="15">
        <v>39.700000000000003</v>
      </c>
      <c r="G27" s="15">
        <v>33.21</v>
      </c>
      <c r="H27" s="15">
        <v>16.66</v>
      </c>
      <c r="I27" s="15">
        <v>15.53</v>
      </c>
      <c r="K27" s="17"/>
    </row>
    <row r="28" spans="2:11" x14ac:dyDescent="0.25">
      <c r="B28" s="13"/>
      <c r="K28" s="17"/>
    </row>
    <row r="29" spans="2:11" x14ac:dyDescent="0.25">
      <c r="B29" s="13" t="s">
        <v>67</v>
      </c>
      <c r="E29" t="s">
        <v>128</v>
      </c>
      <c r="F29" t="s">
        <v>127</v>
      </c>
      <c r="G29" t="s">
        <v>126</v>
      </c>
      <c r="H29" t="s">
        <v>125</v>
      </c>
      <c r="I29" t="s">
        <v>124</v>
      </c>
      <c r="K29" s="17"/>
    </row>
    <row r="31" spans="2:11" x14ac:dyDescent="0.25">
      <c r="B31" s="1" t="s">
        <v>77</v>
      </c>
    </row>
    <row r="32" spans="2:11" x14ac:dyDescent="0.25">
      <c r="B32" s="7" t="s">
        <v>86</v>
      </c>
    </row>
    <row r="33" spans="2:12" x14ac:dyDescent="0.25">
      <c r="E33" s="14" t="s">
        <v>26</v>
      </c>
      <c r="F33" s="14" t="s">
        <v>27</v>
      </c>
      <c r="G33" s="14" t="s">
        <v>28</v>
      </c>
      <c r="H33" s="14" t="s">
        <v>29</v>
      </c>
      <c r="I33" s="14" t="s">
        <v>30</v>
      </c>
    </row>
    <row r="35" spans="2:12" x14ac:dyDescent="0.25">
      <c r="E35" s="11">
        <f>1/E27</f>
        <v>1.9043991620643689E-2</v>
      </c>
      <c r="F35" s="11">
        <f>1/F27</f>
        <v>2.5188916876574305E-2</v>
      </c>
      <c r="G35" s="11">
        <f>1/G27</f>
        <v>3.0111412225233364E-2</v>
      </c>
      <c r="H35" s="11">
        <f>1/H27</f>
        <v>6.0024009603841535E-2</v>
      </c>
      <c r="I35" s="11">
        <f>1/I27</f>
        <v>6.4391500321957507E-2</v>
      </c>
    </row>
    <row r="37" spans="2:12" x14ac:dyDescent="0.25">
      <c r="B37" s="1" t="s">
        <v>85</v>
      </c>
    </row>
    <row r="38" spans="2:12" x14ac:dyDescent="0.25">
      <c r="B38" s="7" t="s">
        <v>87</v>
      </c>
    </row>
    <row r="39" spans="2:12" x14ac:dyDescent="0.25">
      <c r="E39" s="8">
        <f>E35/$I35</f>
        <v>0.29575318986859644</v>
      </c>
      <c r="F39" s="8">
        <f t="shared" ref="F39:I39" si="0">F35/$I35</f>
        <v>0.39118387909319891</v>
      </c>
      <c r="G39" s="8">
        <f t="shared" si="0"/>
        <v>0.46763023185787411</v>
      </c>
      <c r="H39" s="8">
        <f t="shared" si="0"/>
        <v>0.93217286914765896</v>
      </c>
      <c r="I39" s="8">
        <f t="shared" si="0"/>
        <v>1</v>
      </c>
    </row>
    <row r="41" spans="2:12" x14ac:dyDescent="0.25">
      <c r="L41" s="20"/>
    </row>
    <row r="42" spans="2:12" x14ac:dyDescent="0.25">
      <c r="B42" s="1" t="s">
        <v>78</v>
      </c>
    </row>
    <row r="43" spans="2:12" x14ac:dyDescent="0.25">
      <c r="B43" s="7" t="s">
        <v>80</v>
      </c>
    </row>
    <row r="44" spans="2:12" x14ac:dyDescent="0.25">
      <c r="B44" s="7" t="s">
        <v>79</v>
      </c>
      <c r="L44" s="20"/>
    </row>
    <row r="45" spans="2:12" x14ac:dyDescent="0.25">
      <c r="B45" s="7" t="s">
        <v>81</v>
      </c>
    </row>
    <row r="47" spans="2:12" x14ac:dyDescent="0.25">
      <c r="B47" t="s">
        <v>82</v>
      </c>
    </row>
    <row r="48" spans="2:12" x14ac:dyDescent="0.25">
      <c r="B48" t="s">
        <v>52</v>
      </c>
    </row>
    <row r="49" spans="2:3" x14ac:dyDescent="0.25">
      <c r="B49" t="s">
        <v>83</v>
      </c>
      <c r="C49">
        <v>1</v>
      </c>
    </row>
    <row r="50" spans="2:3" x14ac:dyDescent="0.25">
      <c r="B50" t="s">
        <v>53</v>
      </c>
      <c r="C50" s="16">
        <v>0.99239999999999995</v>
      </c>
    </row>
    <row r="51" spans="2:3" x14ac:dyDescent="0.25">
      <c r="B51" t="s">
        <v>84</v>
      </c>
      <c r="C51">
        <v>3.1900000000000001E-3</v>
      </c>
    </row>
    <row r="52" spans="2:3" x14ac:dyDescent="0.25">
      <c r="B52" t="s">
        <v>54</v>
      </c>
      <c r="C52">
        <v>5.6480000000000002E-2</v>
      </c>
    </row>
  </sheetData>
  <mergeCells count="6">
    <mergeCell ref="R10:T10"/>
    <mergeCell ref="C10:E10"/>
    <mergeCell ref="F10:H10"/>
    <mergeCell ref="I10:K10"/>
    <mergeCell ref="L10:N10"/>
    <mergeCell ref="O10:Q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X53"/>
  <sheetViews>
    <sheetView topLeftCell="A28" workbookViewId="0">
      <selection activeCell="B4" sqref="B2:C4"/>
    </sheetView>
  </sheetViews>
  <sheetFormatPr defaultRowHeight="15" x14ac:dyDescent="0.25"/>
  <cols>
    <col min="2" max="22" width="15.7109375" customWidth="1"/>
  </cols>
  <sheetData>
    <row r="2" spans="2:24" x14ac:dyDescent="0.25">
      <c r="B2" t="s">
        <v>17</v>
      </c>
      <c r="C2" t="s">
        <v>20</v>
      </c>
    </row>
    <row r="3" spans="2:24" x14ac:dyDescent="0.25">
      <c r="B3" t="s">
        <v>18</v>
      </c>
      <c r="C3" t="s">
        <v>21</v>
      </c>
    </row>
    <row r="4" spans="2:24" x14ac:dyDescent="0.25">
      <c r="B4" t="s">
        <v>19</v>
      </c>
      <c r="C4" t="s">
        <v>129</v>
      </c>
    </row>
    <row r="7" spans="2:24" x14ac:dyDescent="0.25">
      <c r="B7" s="1" t="s">
        <v>105</v>
      </c>
      <c r="C7" s="7"/>
      <c r="D7" s="7"/>
      <c r="E7" s="7"/>
      <c r="F7" s="7"/>
      <c r="G7" s="7"/>
      <c r="H7" s="7"/>
      <c r="I7" s="7"/>
    </row>
    <row r="8" spans="2:24" x14ac:dyDescent="0.25">
      <c r="B8" s="7" t="s">
        <v>106</v>
      </c>
      <c r="C8" s="7"/>
      <c r="D8" s="7"/>
      <c r="E8" s="7"/>
      <c r="F8" s="7"/>
      <c r="G8" s="7"/>
      <c r="H8" s="7"/>
      <c r="I8" s="7"/>
    </row>
    <row r="9" spans="2:24" x14ac:dyDescent="0.25">
      <c r="B9" s="7" t="s">
        <v>140</v>
      </c>
      <c r="C9" s="7"/>
      <c r="D9" s="7"/>
      <c r="E9" s="7"/>
      <c r="F9" s="7"/>
      <c r="G9" s="7"/>
      <c r="H9" s="7"/>
      <c r="I9" s="7"/>
    </row>
    <row r="10" spans="2:24" x14ac:dyDescent="0.25">
      <c r="C10" s="7"/>
      <c r="D10" s="7"/>
      <c r="E10" s="7"/>
      <c r="F10" s="7"/>
      <c r="G10" s="7"/>
      <c r="H10" s="7"/>
      <c r="I10" s="7"/>
    </row>
    <row r="11" spans="2:24" x14ac:dyDescent="0.25">
      <c r="B11" s="12" t="s">
        <v>103</v>
      </c>
      <c r="C11" s="18" t="s">
        <v>26</v>
      </c>
      <c r="D11" s="18"/>
      <c r="E11" s="18"/>
      <c r="F11" s="18" t="s">
        <v>27</v>
      </c>
      <c r="G11" s="18"/>
      <c r="H11" s="18"/>
      <c r="I11" s="18" t="s">
        <v>28</v>
      </c>
      <c r="J11" s="18"/>
      <c r="K11" s="18"/>
      <c r="L11" s="18" t="s">
        <v>29</v>
      </c>
      <c r="M11" s="18"/>
      <c r="N11" s="18"/>
      <c r="O11" s="18" t="s">
        <v>30</v>
      </c>
      <c r="P11" s="18"/>
      <c r="Q11" s="18"/>
      <c r="R11" s="18" t="s">
        <v>24</v>
      </c>
      <c r="S11" s="18"/>
      <c r="T11" s="18"/>
      <c r="U11" s="18"/>
      <c r="V11" s="18"/>
      <c r="W11" s="21"/>
    </row>
    <row r="12" spans="2:24" x14ac:dyDescent="0.25">
      <c r="B12">
        <v>0</v>
      </c>
      <c r="C12">
        <v>0.80604520000000002</v>
      </c>
      <c r="D12">
        <v>1.3373539999999999</v>
      </c>
      <c r="E12" s="19" t="s">
        <v>130</v>
      </c>
      <c r="F12" s="19">
        <v>0.93867970000000001</v>
      </c>
      <c r="G12" s="19">
        <v>0.91199859999999999</v>
      </c>
      <c r="H12" s="19" t="s">
        <v>135</v>
      </c>
      <c r="I12">
        <v>0.76039429999999997</v>
      </c>
      <c r="J12">
        <v>0.97353480000000003</v>
      </c>
      <c r="K12">
        <v>1.068538</v>
      </c>
      <c r="L12">
        <v>0.76563789999999998</v>
      </c>
      <c r="M12">
        <v>1.0747070000000001</v>
      </c>
      <c r="N12">
        <v>1.1923820000000001</v>
      </c>
      <c r="O12">
        <v>-0.32103949999999998</v>
      </c>
      <c r="P12">
        <v>1.267644</v>
      </c>
      <c r="Q12">
        <v>1.227854</v>
      </c>
      <c r="R12" s="17">
        <v>0.83719889999999997</v>
      </c>
      <c r="S12" s="17">
        <v>1.0043800000000001</v>
      </c>
      <c r="T12" s="17">
        <v>1.11897</v>
      </c>
      <c r="U12" s="17">
        <v>1.1578349999999999</v>
      </c>
      <c r="V12">
        <v>0.88161599999999996</v>
      </c>
    </row>
    <row r="13" spans="2:24" x14ac:dyDescent="0.25">
      <c r="B13">
        <v>8</v>
      </c>
      <c r="C13">
        <v>0.7261341</v>
      </c>
      <c r="D13">
        <v>1.62355</v>
      </c>
      <c r="E13" s="19" t="s">
        <v>131</v>
      </c>
      <c r="F13" s="19">
        <v>1.1738679999999999</v>
      </c>
      <c r="G13" s="19" t="s">
        <v>136</v>
      </c>
      <c r="H13" s="19" t="s">
        <v>137</v>
      </c>
      <c r="I13">
        <v>1.973104</v>
      </c>
      <c r="J13">
        <v>2.1680039999999998</v>
      </c>
      <c r="K13">
        <v>1.9492480000000001</v>
      </c>
      <c r="L13">
        <v>2.1439859999999999</v>
      </c>
      <c r="M13">
        <v>2.4357679999999999</v>
      </c>
      <c r="N13">
        <v>2.3179509999999999</v>
      </c>
      <c r="P13">
        <v>2.3330440000000001</v>
      </c>
      <c r="Q13">
        <v>2.37832</v>
      </c>
      <c r="R13">
        <v>1.3611409999999999</v>
      </c>
      <c r="S13">
        <v>0.87608200000000003</v>
      </c>
      <c r="T13">
        <v>1.134109</v>
      </c>
      <c r="U13" s="17">
        <v>0.96371390000000001</v>
      </c>
      <c r="V13" s="17">
        <v>0.66495389999999999</v>
      </c>
      <c r="W13" s="17"/>
      <c r="X13" s="17"/>
    </row>
    <row r="14" spans="2:24" x14ac:dyDescent="0.25">
      <c r="B14">
        <v>12</v>
      </c>
      <c r="C14">
        <v>1.8492170000000001</v>
      </c>
      <c r="D14">
        <v>1.8476410000000001</v>
      </c>
      <c r="E14" s="19"/>
      <c r="F14" s="19">
        <v>1.9765870000000001</v>
      </c>
      <c r="G14" s="19">
        <v>2.2969040000000001</v>
      </c>
      <c r="H14" s="19">
        <v>0.96897719999999998</v>
      </c>
      <c r="I14" s="19" t="s">
        <v>138</v>
      </c>
      <c r="J14">
        <v>2.423171</v>
      </c>
      <c r="K14">
        <v>2.4447670000000001</v>
      </c>
      <c r="L14" s="19" t="s">
        <v>139</v>
      </c>
      <c r="M14">
        <v>3.25013</v>
      </c>
      <c r="N14">
        <v>2.9342269999999999</v>
      </c>
      <c r="P14">
        <v>3.2105630000000001</v>
      </c>
      <c r="Q14">
        <v>3.0885530000000001</v>
      </c>
      <c r="R14">
        <v>1.0976079999999999</v>
      </c>
      <c r="S14">
        <v>0.9264154</v>
      </c>
      <c r="T14">
        <v>1.1491549999999999</v>
      </c>
      <c r="U14" s="17">
        <v>0.79053309999999999</v>
      </c>
      <c r="V14" s="17">
        <v>1.0362880000000001</v>
      </c>
      <c r="W14" s="17"/>
      <c r="X14" s="17"/>
    </row>
    <row r="15" spans="2:24" x14ac:dyDescent="0.25">
      <c r="B15">
        <v>16</v>
      </c>
      <c r="C15">
        <v>1.882638</v>
      </c>
      <c r="D15">
        <v>2.0162279999999999</v>
      </c>
      <c r="E15" s="19" t="s">
        <v>132</v>
      </c>
      <c r="F15" s="19">
        <v>2.297469</v>
      </c>
      <c r="G15" s="19">
        <v>2.5888979999999999</v>
      </c>
      <c r="H15" s="19">
        <v>1.270221</v>
      </c>
      <c r="I15">
        <v>2.5840190000000001</v>
      </c>
      <c r="J15">
        <v>2.6114259999999998</v>
      </c>
      <c r="K15">
        <v>2.4738190000000002</v>
      </c>
      <c r="L15">
        <v>3.3407870000000002</v>
      </c>
      <c r="M15">
        <v>3.4739469999999999</v>
      </c>
      <c r="N15">
        <v>3.1516670000000002</v>
      </c>
      <c r="O15">
        <v>3.4395090000000001</v>
      </c>
      <c r="P15">
        <v>3.3030499999999998</v>
      </c>
      <c r="Q15">
        <v>3.2967360000000001</v>
      </c>
      <c r="R15">
        <v>0.83343639999999997</v>
      </c>
      <c r="S15">
        <v>0.95669459999999995</v>
      </c>
      <c r="T15">
        <v>1.08684</v>
      </c>
      <c r="U15" s="17">
        <v>1.0208349999999999</v>
      </c>
      <c r="V15" s="17">
        <v>1.1021939999999999</v>
      </c>
      <c r="W15" s="17"/>
      <c r="X15" s="17"/>
    </row>
    <row r="16" spans="2:24" x14ac:dyDescent="0.25">
      <c r="B16">
        <v>20</v>
      </c>
      <c r="C16">
        <v>2.0775739999999998</v>
      </c>
      <c r="D16">
        <v>2.069277</v>
      </c>
      <c r="E16" s="19" t="s">
        <v>133</v>
      </c>
      <c r="F16" s="19">
        <v>2.6336580000000001</v>
      </c>
      <c r="G16" s="19">
        <v>2.587631</v>
      </c>
      <c r="H16" s="19">
        <v>1.4162129999999999</v>
      </c>
      <c r="I16">
        <v>2.740103</v>
      </c>
      <c r="J16">
        <v>2.5963180000000001</v>
      </c>
      <c r="K16">
        <v>2.4197299999999999</v>
      </c>
      <c r="L16">
        <v>3.4754969999999998</v>
      </c>
      <c r="M16">
        <v>3.4343970000000001</v>
      </c>
      <c r="N16">
        <v>2.9610319999999999</v>
      </c>
      <c r="O16">
        <v>3.6794410000000002</v>
      </c>
      <c r="P16">
        <v>3.2965749999999998</v>
      </c>
      <c r="Q16">
        <v>3.2571599999999998</v>
      </c>
      <c r="R16">
        <v>0.92340080000000002</v>
      </c>
      <c r="S16">
        <v>1.054351</v>
      </c>
      <c r="T16">
        <v>1.0280309999999999</v>
      </c>
      <c r="U16" s="17">
        <v>0.95270250000000001</v>
      </c>
      <c r="V16" s="17">
        <v>1.041515</v>
      </c>
      <c r="W16" s="17"/>
      <c r="X16" s="17"/>
    </row>
    <row r="17" spans="2:24" x14ac:dyDescent="0.25">
      <c r="B17">
        <v>24</v>
      </c>
      <c r="C17">
        <v>2.2145609999999998</v>
      </c>
      <c r="D17">
        <v>2.3410600000000001</v>
      </c>
      <c r="E17" s="19" t="s">
        <v>134</v>
      </c>
      <c r="F17" s="19">
        <v>2.4412799999999999</v>
      </c>
      <c r="G17" s="19">
        <v>2.4812970000000001</v>
      </c>
      <c r="H17" s="19">
        <v>1.4795750000000001</v>
      </c>
      <c r="I17">
        <v>2.5246569999999999</v>
      </c>
      <c r="J17">
        <v>2.566824</v>
      </c>
      <c r="K17">
        <v>2.4594369999999999</v>
      </c>
      <c r="L17">
        <v>3.4279510000000002</v>
      </c>
      <c r="M17">
        <v>3.576549</v>
      </c>
      <c r="N17">
        <v>3.1835529999999999</v>
      </c>
      <c r="O17">
        <v>3.5515840000000001</v>
      </c>
      <c r="P17">
        <v>3.293329</v>
      </c>
      <c r="Q17">
        <v>3.240173</v>
      </c>
      <c r="R17">
        <v>0.78556029999999999</v>
      </c>
      <c r="S17">
        <v>1.028883</v>
      </c>
      <c r="T17">
        <v>1.0920730000000001</v>
      </c>
      <c r="U17" s="17">
        <v>0.93547219999999998</v>
      </c>
      <c r="V17" s="17">
        <v>1.1580109999999999</v>
      </c>
      <c r="W17" s="17"/>
      <c r="X17" s="17"/>
    </row>
    <row r="20" spans="2:24" x14ac:dyDescent="0.25">
      <c r="B20" s="1" t="s">
        <v>74</v>
      </c>
    </row>
    <row r="21" spans="2:24" x14ac:dyDescent="0.25">
      <c r="B21" s="7" t="s">
        <v>107</v>
      </c>
    </row>
    <row r="23" spans="2:24" x14ac:dyDescent="0.25">
      <c r="B23" t="s">
        <v>33</v>
      </c>
      <c r="C23" s="14" t="s">
        <v>24</v>
      </c>
      <c r="D23" s="14" t="s">
        <v>25</v>
      </c>
      <c r="E23" s="14" t="s">
        <v>26</v>
      </c>
      <c r="F23" s="14" t="s">
        <v>27</v>
      </c>
      <c r="G23" s="14" t="s">
        <v>28</v>
      </c>
      <c r="H23" s="14" t="s">
        <v>29</v>
      </c>
      <c r="I23" s="14" t="s">
        <v>30</v>
      </c>
    </row>
    <row r="24" spans="2:24" x14ac:dyDescent="0.25">
      <c r="B24" s="13" t="s">
        <v>34</v>
      </c>
    </row>
    <row r="25" spans="2:24" x14ac:dyDescent="0.25">
      <c r="B25" s="13" t="s">
        <v>35</v>
      </c>
      <c r="D25" t="s">
        <v>141</v>
      </c>
      <c r="E25" t="s">
        <v>142</v>
      </c>
      <c r="F25" t="s">
        <v>143</v>
      </c>
      <c r="G25" t="s">
        <v>144</v>
      </c>
      <c r="H25" t="s">
        <v>145</v>
      </c>
      <c r="I25" t="s">
        <v>146</v>
      </c>
      <c r="K25" s="17"/>
    </row>
    <row r="26" spans="2:24" x14ac:dyDescent="0.25">
      <c r="B26" s="13" t="s">
        <v>42</v>
      </c>
      <c r="D26" t="s">
        <v>147</v>
      </c>
      <c r="E26" t="s">
        <v>148</v>
      </c>
      <c r="F26" t="s">
        <v>149</v>
      </c>
      <c r="G26" t="s">
        <v>150</v>
      </c>
      <c r="H26" t="s">
        <v>151</v>
      </c>
      <c r="I26" t="s">
        <v>152</v>
      </c>
      <c r="K26" s="17"/>
    </row>
    <row r="27" spans="2:24" x14ac:dyDescent="0.25">
      <c r="B27" s="13" t="s">
        <v>49</v>
      </c>
      <c r="D27" s="20">
        <v>10.1</v>
      </c>
      <c r="E27">
        <v>-18.53</v>
      </c>
      <c r="F27">
        <v>-18</v>
      </c>
      <c r="G27">
        <v>-19.47</v>
      </c>
      <c r="H27">
        <v>-13.69</v>
      </c>
      <c r="I27">
        <v>-10.52</v>
      </c>
      <c r="K27" s="17"/>
      <c r="L27" s="20"/>
    </row>
    <row r="28" spans="2:24" x14ac:dyDescent="0.25">
      <c r="B28" s="13" t="s">
        <v>50</v>
      </c>
      <c r="D28" s="20">
        <v>-554.70000000000005</v>
      </c>
      <c r="E28" s="15">
        <v>18.39</v>
      </c>
      <c r="F28" s="15">
        <v>17.989999999999998</v>
      </c>
      <c r="G28" s="15">
        <v>15.22</v>
      </c>
      <c r="H28" s="15">
        <v>9.9860000000000007</v>
      </c>
      <c r="I28" s="15">
        <v>8.9169999999999998</v>
      </c>
      <c r="K28" s="17"/>
      <c r="L28" s="20"/>
    </row>
    <row r="29" spans="2:24" x14ac:dyDescent="0.25">
      <c r="B29" s="13"/>
      <c r="K29" s="17"/>
    </row>
    <row r="30" spans="2:24" x14ac:dyDescent="0.25">
      <c r="B30" s="13" t="s">
        <v>67</v>
      </c>
      <c r="D30" t="s">
        <v>154</v>
      </c>
      <c r="E30" t="s">
        <v>155</v>
      </c>
      <c r="F30" t="s">
        <v>156</v>
      </c>
      <c r="G30" t="s">
        <v>157</v>
      </c>
      <c r="H30" t="s">
        <v>158</v>
      </c>
      <c r="I30" t="s">
        <v>159</v>
      </c>
      <c r="K30" s="17"/>
    </row>
    <row r="32" spans="2:24" x14ac:dyDescent="0.25">
      <c r="B32" s="1" t="s">
        <v>77</v>
      </c>
    </row>
    <row r="33" spans="2:13" x14ac:dyDescent="0.25">
      <c r="B33" s="7" t="s">
        <v>86</v>
      </c>
    </row>
    <row r="34" spans="2:13" x14ac:dyDescent="0.25">
      <c r="E34" s="14" t="s">
        <v>26</v>
      </c>
      <c r="F34" s="14" t="s">
        <v>27</v>
      </c>
      <c r="G34" s="14" t="s">
        <v>28</v>
      </c>
      <c r="H34" s="14" t="s">
        <v>29</v>
      </c>
      <c r="I34" s="14" t="s">
        <v>30</v>
      </c>
      <c r="L34" s="20"/>
      <c r="M34" s="20"/>
    </row>
    <row r="36" spans="2:13" x14ac:dyDescent="0.25">
      <c r="E36" s="11">
        <f>1/E28</f>
        <v>5.4377379010331697E-2</v>
      </c>
      <c r="F36" s="11">
        <f t="shared" ref="F36:I36" si="0">1/F28</f>
        <v>5.5586436909394112E-2</v>
      </c>
      <c r="G36" s="11">
        <f t="shared" si="0"/>
        <v>6.5703022339027597E-2</v>
      </c>
      <c r="H36" s="11">
        <f t="shared" si="0"/>
        <v>0.1001401962747847</v>
      </c>
      <c r="I36" s="11">
        <f t="shared" si="0"/>
        <v>0.112145340361108</v>
      </c>
    </row>
    <row r="37" spans="2:13" x14ac:dyDescent="0.25">
      <c r="L37" s="20"/>
      <c r="M37" s="20"/>
    </row>
    <row r="38" spans="2:13" x14ac:dyDescent="0.25">
      <c r="B38" s="1" t="s">
        <v>85</v>
      </c>
    </row>
    <row r="39" spans="2:13" x14ac:dyDescent="0.25">
      <c r="B39" s="7" t="s">
        <v>87</v>
      </c>
    </row>
    <row r="40" spans="2:13" x14ac:dyDescent="0.25">
      <c r="E40" s="8">
        <f>E36/$I36</f>
        <v>0.48488308863512775</v>
      </c>
      <c r="F40" s="8">
        <f t="shared" ref="F40:I40" si="1">F36/$I36</f>
        <v>0.49566425792106727</v>
      </c>
      <c r="G40" s="8">
        <f t="shared" si="1"/>
        <v>0.58587385019710903</v>
      </c>
      <c r="H40" s="8">
        <f t="shared" si="1"/>
        <v>0.89295013018225511</v>
      </c>
      <c r="I40" s="8">
        <f t="shared" si="1"/>
        <v>1</v>
      </c>
    </row>
    <row r="42" spans="2:13" x14ac:dyDescent="0.25">
      <c r="L42" s="20"/>
    </row>
    <row r="43" spans="2:13" x14ac:dyDescent="0.25">
      <c r="B43" s="1" t="s">
        <v>78</v>
      </c>
    </row>
    <row r="44" spans="2:13" x14ac:dyDescent="0.25">
      <c r="B44" s="7" t="s">
        <v>80</v>
      </c>
    </row>
    <row r="45" spans="2:13" x14ac:dyDescent="0.25">
      <c r="B45" s="7" t="s">
        <v>79</v>
      </c>
      <c r="L45" s="20"/>
    </row>
    <row r="46" spans="2:13" x14ac:dyDescent="0.25">
      <c r="B46" s="7" t="s">
        <v>81</v>
      </c>
    </row>
    <row r="48" spans="2:13" x14ac:dyDescent="0.25">
      <c r="B48" t="s">
        <v>82</v>
      </c>
    </row>
    <row r="49" spans="2:3" x14ac:dyDescent="0.25">
      <c r="B49" t="s">
        <v>52</v>
      </c>
    </row>
    <row r="50" spans="2:3" x14ac:dyDescent="0.25">
      <c r="B50" t="s">
        <v>83</v>
      </c>
      <c r="C50">
        <v>1</v>
      </c>
    </row>
    <row r="51" spans="2:3" x14ac:dyDescent="0.25">
      <c r="B51" t="s">
        <v>53</v>
      </c>
      <c r="C51" s="16">
        <v>0.99990000000000001</v>
      </c>
    </row>
    <row r="52" spans="2:3" x14ac:dyDescent="0.25">
      <c r="B52" t="s">
        <v>84</v>
      </c>
      <c r="C52" s="20">
        <v>2.3430000000000001E-5</v>
      </c>
    </row>
    <row r="53" spans="2:3" x14ac:dyDescent="0.25">
      <c r="B53" t="s">
        <v>54</v>
      </c>
      <c r="C53">
        <v>4.8409999999999998E-3</v>
      </c>
    </row>
  </sheetData>
  <mergeCells count="6">
    <mergeCell ref="C11:E11"/>
    <mergeCell ref="F11:H11"/>
    <mergeCell ref="I11:K11"/>
    <mergeCell ref="L11:N11"/>
    <mergeCell ref="O11:Q11"/>
    <mergeCell ref="R11:V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2:H47"/>
  <sheetViews>
    <sheetView tabSelected="1" workbookViewId="0">
      <selection activeCell="G57" sqref="G57"/>
    </sheetView>
  </sheetViews>
  <sheetFormatPr defaultRowHeight="15" x14ac:dyDescent="0.25"/>
  <cols>
    <col min="2" max="2" width="30.7109375" customWidth="1"/>
    <col min="3" max="8" width="15.7109375" customWidth="1"/>
  </cols>
  <sheetData>
    <row r="2" spans="2:6" x14ac:dyDescent="0.25">
      <c r="B2" t="s">
        <v>17</v>
      </c>
      <c r="C2" t="s">
        <v>20</v>
      </c>
    </row>
    <row r="3" spans="2:6" x14ac:dyDescent="0.25">
      <c r="B3" t="s">
        <v>18</v>
      </c>
      <c r="C3" t="s">
        <v>21</v>
      </c>
    </row>
    <row r="4" spans="2:6" x14ac:dyDescent="0.25">
      <c r="B4" t="s">
        <v>19</v>
      </c>
      <c r="C4" t="s">
        <v>161</v>
      </c>
    </row>
    <row r="7" spans="2:6" x14ac:dyDescent="0.25">
      <c r="B7" s="1" t="s">
        <v>162</v>
      </c>
    </row>
    <row r="8" spans="2:6" x14ac:dyDescent="0.25">
      <c r="B8" s="7" t="s">
        <v>163</v>
      </c>
    </row>
    <row r="10" spans="2:6" x14ac:dyDescent="0.25">
      <c r="B10" s="14" t="s">
        <v>160</v>
      </c>
      <c r="C10" s="18" t="s">
        <v>164</v>
      </c>
      <c r="D10" s="18"/>
      <c r="E10" s="18"/>
      <c r="F10" s="22"/>
    </row>
    <row r="11" spans="2:6" x14ac:dyDescent="0.25">
      <c r="B11">
        <v>40000</v>
      </c>
      <c r="C11">
        <v>198.48</v>
      </c>
      <c r="D11">
        <v>195.88329999999999</v>
      </c>
      <c r="E11">
        <v>242.64</v>
      </c>
      <c r="F11" s="22"/>
    </row>
    <row r="12" spans="2:6" x14ac:dyDescent="0.25">
      <c r="B12">
        <v>35000</v>
      </c>
      <c r="C12">
        <v>149.58670000000001</v>
      </c>
      <c r="D12">
        <v>230.20670000000001</v>
      </c>
      <c r="E12">
        <v>277.51670000000001</v>
      </c>
      <c r="F12" s="22"/>
    </row>
    <row r="13" spans="2:6" x14ac:dyDescent="0.25">
      <c r="B13">
        <v>30000</v>
      </c>
      <c r="C13">
        <v>130.9333</v>
      </c>
      <c r="D13">
        <v>180.63329999999999</v>
      </c>
      <c r="E13">
        <v>209.41</v>
      </c>
      <c r="F13" s="22"/>
    </row>
    <row r="14" spans="2:6" x14ac:dyDescent="0.25">
      <c r="B14">
        <v>25000</v>
      </c>
      <c r="C14">
        <v>80.046000000000006</v>
      </c>
      <c r="D14">
        <v>165.44329999999999</v>
      </c>
      <c r="E14">
        <v>148.05670000000001</v>
      </c>
      <c r="F14" s="22"/>
    </row>
    <row r="15" spans="2:6" x14ac:dyDescent="0.25">
      <c r="B15">
        <v>20000</v>
      </c>
      <c r="C15">
        <v>78.197329999999994</v>
      </c>
      <c r="D15">
        <v>106.6533</v>
      </c>
      <c r="E15">
        <v>120.3433</v>
      </c>
      <c r="F15" s="22"/>
    </row>
    <row r="16" spans="2:6" x14ac:dyDescent="0.25">
      <c r="B16">
        <v>15000</v>
      </c>
      <c r="C16">
        <v>72.834339999999997</v>
      </c>
      <c r="D16">
        <v>98.965999999999994</v>
      </c>
      <c r="E16">
        <v>50.066330000000001</v>
      </c>
      <c r="F16" s="22"/>
    </row>
    <row r="17" spans="2:8" x14ac:dyDescent="0.25">
      <c r="B17">
        <v>10000</v>
      </c>
      <c r="C17">
        <v>64.849670000000003</v>
      </c>
      <c r="D17">
        <v>54.018000000000001</v>
      </c>
      <c r="E17">
        <v>37.474670000000003</v>
      </c>
      <c r="F17" s="22"/>
    </row>
    <row r="18" spans="2:8" x14ac:dyDescent="0.25">
      <c r="B18">
        <v>5000</v>
      </c>
      <c r="C18">
        <v>39.99333</v>
      </c>
      <c r="D18">
        <v>46.700670000000002</v>
      </c>
      <c r="E18">
        <v>4.5190000000000001</v>
      </c>
      <c r="F18" s="22"/>
    </row>
    <row r="19" spans="2:8" x14ac:dyDescent="0.25">
      <c r="B19">
        <v>1000</v>
      </c>
      <c r="C19">
        <v>13.544</v>
      </c>
      <c r="D19">
        <v>5.157667</v>
      </c>
      <c r="E19">
        <v>8.4939999999999998</v>
      </c>
      <c r="F19" s="22"/>
    </row>
    <row r="20" spans="2:8" x14ac:dyDescent="0.25">
      <c r="B20">
        <v>0</v>
      </c>
      <c r="C20">
        <v>2.5103330000000001</v>
      </c>
      <c r="D20">
        <v>-3.475333</v>
      </c>
      <c r="E20">
        <v>0.96499999999999997</v>
      </c>
      <c r="F20" s="22"/>
    </row>
    <row r="23" spans="2:8" x14ac:dyDescent="0.25">
      <c r="B23" s="1" t="s">
        <v>165</v>
      </c>
      <c r="H23" t="s">
        <v>33</v>
      </c>
    </row>
    <row r="24" spans="2:8" x14ac:dyDescent="0.25">
      <c r="B24" s="7" t="s">
        <v>166</v>
      </c>
    </row>
    <row r="26" spans="2:8" x14ac:dyDescent="0.25">
      <c r="B26" t="s">
        <v>34</v>
      </c>
    </row>
    <row r="27" spans="2:8" x14ac:dyDescent="0.25">
      <c r="B27" t="s">
        <v>35</v>
      </c>
      <c r="C27" t="s">
        <v>167</v>
      </c>
    </row>
    <row r="28" spans="2:8" x14ac:dyDescent="0.25">
      <c r="B28" t="s">
        <v>42</v>
      </c>
      <c r="C28" t="s">
        <v>168</v>
      </c>
    </row>
    <row r="29" spans="2:8" x14ac:dyDescent="0.25">
      <c r="B29" t="s">
        <v>49</v>
      </c>
      <c r="C29">
        <v>342.5</v>
      </c>
    </row>
    <row r="30" spans="2:8" x14ac:dyDescent="0.25">
      <c r="B30" t="s">
        <v>50</v>
      </c>
      <c r="C30">
        <v>176.9</v>
      </c>
    </row>
    <row r="31" spans="2:8" x14ac:dyDescent="0.25">
      <c r="B31" t="s">
        <v>51</v>
      </c>
    </row>
    <row r="32" spans="2:8" x14ac:dyDescent="0.25">
      <c r="B32" t="s">
        <v>35</v>
      </c>
      <c r="C32" t="s">
        <v>169</v>
      </c>
    </row>
    <row r="33" spans="2:3" x14ac:dyDescent="0.25">
      <c r="B33" t="s">
        <v>52</v>
      </c>
    </row>
    <row r="34" spans="2:3" x14ac:dyDescent="0.25">
      <c r="B34" t="s">
        <v>53</v>
      </c>
      <c r="C34" s="16">
        <v>0.88119999999999998</v>
      </c>
    </row>
    <row r="35" spans="2:3" x14ac:dyDescent="0.25">
      <c r="B35" t="s">
        <v>54</v>
      </c>
      <c r="C35">
        <v>29.01</v>
      </c>
    </row>
    <row r="36" spans="2:3" x14ac:dyDescent="0.25">
      <c r="B36" t="s">
        <v>55</v>
      </c>
    </row>
    <row r="37" spans="2:3" x14ac:dyDescent="0.25">
      <c r="B37" t="s">
        <v>56</v>
      </c>
      <c r="C37">
        <v>207.7</v>
      </c>
    </row>
    <row r="38" spans="2:3" x14ac:dyDescent="0.25">
      <c r="B38" t="s">
        <v>57</v>
      </c>
      <c r="C38" t="s">
        <v>153</v>
      </c>
    </row>
    <row r="39" spans="2:3" x14ac:dyDescent="0.25">
      <c r="B39" t="s">
        <v>58</v>
      </c>
      <c r="C39" t="s">
        <v>59</v>
      </c>
    </row>
    <row r="40" spans="2:3" x14ac:dyDescent="0.25">
      <c r="B40" t="s">
        <v>60</v>
      </c>
      <c r="C40" t="s">
        <v>61</v>
      </c>
    </row>
    <row r="41" spans="2:3" x14ac:dyDescent="0.25">
      <c r="B41" t="s">
        <v>62</v>
      </c>
    </row>
    <row r="42" spans="2:3" x14ac:dyDescent="0.25">
      <c r="B42" t="s">
        <v>63</v>
      </c>
      <c r="C42">
        <v>10</v>
      </c>
    </row>
    <row r="43" spans="2:3" x14ac:dyDescent="0.25">
      <c r="B43" t="s">
        <v>64</v>
      </c>
      <c r="C43">
        <v>3</v>
      </c>
    </row>
    <row r="44" spans="2:3" x14ac:dyDescent="0.25">
      <c r="B44" t="s">
        <v>65</v>
      </c>
      <c r="C44">
        <v>30</v>
      </c>
    </row>
    <row r="45" spans="2:3" x14ac:dyDescent="0.25">
      <c r="B45" t="s">
        <v>66</v>
      </c>
      <c r="C45">
        <v>0</v>
      </c>
    </row>
    <row r="47" spans="2:3" x14ac:dyDescent="0.25">
      <c r="B47" t="s">
        <v>67</v>
      </c>
      <c r="C47" t="s">
        <v>170</v>
      </c>
    </row>
  </sheetData>
  <mergeCells count="1">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1A</vt:lpstr>
      <vt:lpstr>Figure 1B</vt:lpstr>
      <vt:lpstr>Figure 1C,D</vt:lpstr>
      <vt:lpstr>Figure 2A,B</vt:lpstr>
      <vt:lpstr>Figure 2C,D</vt:lpstr>
      <vt:lpstr>Figure 4A</vt:lpstr>
    </vt:vector>
  </TitlesOfParts>
  <Company>URMC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Hanson</dc:creator>
  <cp:lastModifiedBy>Kelly Hanson</cp:lastModifiedBy>
  <dcterms:created xsi:type="dcterms:W3CDTF">2018-08-02T18:08:11Z</dcterms:created>
  <dcterms:modified xsi:type="dcterms:W3CDTF">2018-08-02T21:07:09Z</dcterms:modified>
</cp:coreProperties>
</file>