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an\Desktop\Raw images chopping\"/>
    </mc:Choice>
  </mc:AlternateContent>
  <bookViews>
    <workbookView xWindow="360" yWindow="165" windowWidth="27795" windowHeight="14310" activeTab="2"/>
  </bookViews>
  <sheets>
    <sheet name="Sequencing results" sheetId="1" r:id="rId1"/>
    <sheet name="Target G sequences" sheetId="2" r:id="rId2"/>
    <sheet name="Target C sequences" sheetId="3" r:id="rId3"/>
    <sheet name="GC content C" sheetId="4" r:id="rId4"/>
    <sheet name="GC content G" sheetId="5" r:id="rId5"/>
  </sheets>
  <calcPr calcId="152511"/>
</workbook>
</file>

<file path=xl/calcChain.xml><?xml version="1.0" encoding="utf-8"?>
<calcChain xmlns="http://schemas.openxmlformats.org/spreadsheetml/2006/main">
  <c r="I125" i="3" l="1"/>
  <c r="J14" i="3"/>
  <c r="K14" i="3"/>
  <c r="L14" i="3"/>
  <c r="J27" i="3"/>
  <c r="K27" i="3"/>
  <c r="J45" i="3"/>
  <c r="K45" i="3"/>
  <c r="J50" i="3"/>
  <c r="K50" i="3"/>
  <c r="J51" i="3"/>
  <c r="K51" i="3"/>
  <c r="J56" i="3"/>
  <c r="K56" i="3"/>
  <c r="J57" i="3"/>
  <c r="K57" i="3"/>
  <c r="J64" i="3"/>
  <c r="K64" i="3"/>
  <c r="J74" i="3"/>
  <c r="K74" i="3"/>
  <c r="J84" i="3"/>
  <c r="K84" i="3"/>
  <c r="J93" i="3"/>
  <c r="K93" i="3"/>
  <c r="L93" i="3"/>
  <c r="J107" i="3"/>
  <c r="K107" i="3"/>
  <c r="L107" i="3"/>
  <c r="J110" i="3"/>
  <c r="I13" i="3"/>
  <c r="I14" i="3"/>
  <c r="I16" i="3"/>
  <c r="I17" i="3"/>
  <c r="I124" i="3" s="1"/>
  <c r="I18" i="3"/>
  <c r="I19" i="3"/>
  <c r="I20" i="3"/>
  <c r="I22" i="3"/>
  <c r="I23" i="3"/>
  <c r="I25" i="3"/>
  <c r="I26" i="3"/>
  <c r="I27" i="3"/>
  <c r="I28" i="3"/>
  <c r="I29" i="3"/>
  <c r="I31" i="3"/>
  <c r="I32" i="3"/>
  <c r="I33" i="3"/>
  <c r="I34" i="3"/>
  <c r="I35" i="3"/>
  <c r="I37" i="3"/>
  <c r="I38" i="3"/>
  <c r="I39" i="3"/>
  <c r="I40" i="3"/>
  <c r="I41" i="3"/>
  <c r="I42" i="3"/>
  <c r="I43" i="3"/>
  <c r="I44" i="3"/>
  <c r="I45" i="3"/>
  <c r="I48" i="3"/>
  <c r="I49" i="3"/>
  <c r="I50" i="3"/>
  <c r="I51" i="3"/>
  <c r="I52" i="3"/>
  <c r="I54" i="3"/>
  <c r="I55" i="3"/>
  <c r="I56" i="3"/>
  <c r="I57" i="3"/>
  <c r="I58" i="3"/>
  <c r="I61" i="3"/>
  <c r="I62" i="3"/>
  <c r="I63" i="3"/>
  <c r="I64" i="3"/>
  <c r="I65" i="3"/>
  <c r="I66" i="3"/>
  <c r="I67" i="3"/>
  <c r="I69" i="3"/>
  <c r="I70" i="3"/>
  <c r="I71" i="3"/>
  <c r="I72" i="3"/>
  <c r="I73" i="3"/>
  <c r="I74" i="3"/>
  <c r="I75" i="3"/>
  <c r="I76" i="3"/>
  <c r="I78" i="3"/>
  <c r="I79" i="3"/>
  <c r="I80" i="3"/>
  <c r="I81" i="3"/>
  <c r="I82" i="3"/>
  <c r="I83" i="3"/>
  <c r="I84" i="3"/>
  <c r="I85" i="3"/>
  <c r="I88" i="3"/>
  <c r="I90" i="3"/>
  <c r="I91" i="3"/>
  <c r="I92" i="3"/>
  <c r="I93" i="3"/>
  <c r="I94" i="3"/>
  <c r="I95" i="3"/>
  <c r="I97" i="3"/>
  <c r="I99" i="3"/>
  <c r="I100" i="3"/>
  <c r="I101" i="3"/>
  <c r="I102" i="3"/>
  <c r="I103" i="3"/>
  <c r="I104" i="3"/>
  <c r="I105" i="3"/>
  <c r="I106" i="3"/>
  <c r="I107" i="3"/>
  <c r="I108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" i="3"/>
  <c r="N34" i="2"/>
  <c r="K18" i="2"/>
  <c r="K27" i="2"/>
  <c r="L27" i="2"/>
  <c r="K34" i="2"/>
  <c r="L34" i="2"/>
  <c r="M34" i="2"/>
  <c r="K36" i="2"/>
  <c r="K40" i="2"/>
  <c r="K42" i="2"/>
  <c r="J13" i="2"/>
  <c r="J14" i="2"/>
  <c r="J16" i="2"/>
  <c r="J17" i="2"/>
  <c r="J18" i="2"/>
  <c r="J20" i="2"/>
  <c r="J21" i="2"/>
  <c r="J22" i="2"/>
  <c r="J23" i="2"/>
  <c r="J25" i="2"/>
  <c r="J26" i="2"/>
  <c r="J27" i="2"/>
  <c r="J29" i="2"/>
  <c r="J31" i="2"/>
  <c r="J34" i="2"/>
  <c r="J36" i="2"/>
  <c r="J40" i="2"/>
  <c r="J42" i="2"/>
  <c r="J12" i="2"/>
  <c r="C12" i="2"/>
  <c r="C13" i="2"/>
  <c r="E98" i="5" l="1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F86" i="5" s="1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F70" i="5" s="1"/>
  <c r="E69" i="5"/>
  <c r="D69" i="5"/>
  <c r="C69" i="5"/>
  <c r="B69" i="5"/>
  <c r="F69" i="5" s="1"/>
  <c r="E68" i="5"/>
  <c r="D68" i="5"/>
  <c r="C68" i="5"/>
  <c r="B68" i="5"/>
  <c r="F68" i="5" s="1"/>
  <c r="E67" i="5"/>
  <c r="D67" i="5"/>
  <c r="C67" i="5"/>
  <c r="B67" i="5"/>
  <c r="E66" i="5"/>
  <c r="D66" i="5"/>
  <c r="C66" i="5"/>
  <c r="B66" i="5"/>
  <c r="E65" i="5"/>
  <c r="D65" i="5"/>
  <c r="C65" i="5"/>
  <c r="B65" i="5"/>
  <c r="F65" i="5" s="1"/>
  <c r="E64" i="5"/>
  <c r="D64" i="5"/>
  <c r="C64" i="5"/>
  <c r="B64" i="5"/>
  <c r="E63" i="5"/>
  <c r="D63" i="5"/>
  <c r="C63" i="5"/>
  <c r="B63" i="5"/>
  <c r="F63" i="5" s="1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E58" i="5"/>
  <c r="D58" i="5"/>
  <c r="C58" i="5"/>
  <c r="B58" i="5"/>
  <c r="E57" i="5"/>
  <c r="D57" i="5"/>
  <c r="C57" i="5"/>
  <c r="B57" i="5"/>
  <c r="E56" i="5"/>
  <c r="D56" i="5"/>
  <c r="C56" i="5"/>
  <c r="B56" i="5"/>
  <c r="E55" i="5"/>
  <c r="D55" i="5"/>
  <c r="C55" i="5"/>
  <c r="B55" i="5"/>
  <c r="E54" i="5"/>
  <c r="D54" i="5"/>
  <c r="C54" i="5"/>
  <c r="B54" i="5"/>
  <c r="E53" i="5"/>
  <c r="D53" i="5"/>
  <c r="C53" i="5"/>
  <c r="B53" i="5"/>
  <c r="E52" i="5"/>
  <c r="D52" i="5"/>
  <c r="C52" i="5"/>
  <c r="B52" i="5"/>
  <c r="E51" i="5"/>
  <c r="D51" i="5"/>
  <c r="C51" i="5"/>
  <c r="B51" i="5"/>
  <c r="E50" i="5"/>
  <c r="D50" i="5"/>
  <c r="C50" i="5"/>
  <c r="B50" i="5"/>
  <c r="E49" i="5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5" i="5"/>
  <c r="D45" i="5"/>
  <c r="C45" i="5"/>
  <c r="B45" i="5"/>
  <c r="F45" i="5" s="1"/>
  <c r="E44" i="5"/>
  <c r="D44" i="5"/>
  <c r="C44" i="5"/>
  <c r="B44" i="5"/>
  <c r="F44" i="5" s="1"/>
  <c r="E43" i="5"/>
  <c r="D43" i="5"/>
  <c r="C43" i="5"/>
  <c r="B43" i="5"/>
  <c r="F43" i="5" s="1"/>
  <c r="E42" i="5"/>
  <c r="D42" i="5"/>
  <c r="C42" i="5"/>
  <c r="B42" i="5"/>
  <c r="F42" i="5" s="1"/>
  <c r="E41" i="5"/>
  <c r="D41" i="5"/>
  <c r="C41" i="5"/>
  <c r="B41" i="5"/>
  <c r="F41" i="5" s="1"/>
  <c r="E40" i="5"/>
  <c r="D40" i="5"/>
  <c r="C40" i="5"/>
  <c r="B40" i="5"/>
  <c r="F40" i="5" s="1"/>
  <c r="E39" i="5"/>
  <c r="D39" i="5"/>
  <c r="C39" i="5"/>
  <c r="B39" i="5"/>
  <c r="E38" i="5"/>
  <c r="D38" i="5"/>
  <c r="C38" i="5"/>
  <c r="B38" i="5"/>
  <c r="E37" i="5"/>
  <c r="D37" i="5"/>
  <c r="C37" i="5"/>
  <c r="B37" i="5"/>
  <c r="E36" i="5"/>
  <c r="D36" i="5"/>
  <c r="C36" i="5"/>
  <c r="B36" i="5"/>
  <c r="E35" i="5"/>
  <c r="D35" i="5"/>
  <c r="C35" i="5"/>
  <c r="B35" i="5"/>
  <c r="F35" i="5" s="1"/>
  <c r="E34" i="5"/>
  <c r="D34" i="5"/>
  <c r="C34" i="5"/>
  <c r="B34" i="5"/>
  <c r="E33" i="5"/>
  <c r="D33" i="5"/>
  <c r="C33" i="5"/>
  <c r="B33" i="5"/>
  <c r="F33" i="5" s="1"/>
  <c r="E32" i="5"/>
  <c r="D32" i="5"/>
  <c r="C32" i="5"/>
  <c r="B32" i="5"/>
  <c r="E31" i="5"/>
  <c r="D31" i="5"/>
  <c r="C31" i="5"/>
  <c r="B31" i="5"/>
  <c r="E30" i="5"/>
  <c r="D30" i="5"/>
  <c r="C30" i="5"/>
  <c r="B30" i="5"/>
  <c r="F30" i="5" s="1"/>
  <c r="E29" i="5"/>
  <c r="D29" i="5"/>
  <c r="C29" i="5"/>
  <c r="B29" i="5"/>
  <c r="E28" i="5"/>
  <c r="D28" i="5"/>
  <c r="C28" i="5"/>
  <c r="B28" i="5"/>
  <c r="E27" i="5"/>
  <c r="D27" i="5"/>
  <c r="C27" i="5"/>
  <c r="B27" i="5"/>
  <c r="E26" i="5"/>
  <c r="D26" i="5"/>
  <c r="C26" i="5"/>
  <c r="B26" i="5"/>
  <c r="E25" i="5"/>
  <c r="D25" i="5"/>
  <c r="C25" i="5"/>
  <c r="B25" i="5"/>
  <c r="F25" i="5" s="1"/>
  <c r="E24" i="5"/>
  <c r="D24" i="5"/>
  <c r="C24" i="5"/>
  <c r="B24" i="5"/>
  <c r="E23" i="5"/>
  <c r="D23" i="5"/>
  <c r="C23" i="5"/>
  <c r="B23" i="5"/>
  <c r="E22" i="5"/>
  <c r="D22" i="5"/>
  <c r="C22" i="5"/>
  <c r="B22" i="5"/>
  <c r="E21" i="5"/>
  <c r="D21" i="5"/>
  <c r="C21" i="5"/>
  <c r="B21" i="5"/>
  <c r="E20" i="5"/>
  <c r="D20" i="5"/>
  <c r="C20" i="5"/>
  <c r="B20" i="5"/>
  <c r="E19" i="5"/>
  <c r="D19" i="5"/>
  <c r="C19" i="5"/>
  <c r="B19" i="5"/>
  <c r="E18" i="5"/>
  <c r="D18" i="5"/>
  <c r="C18" i="5"/>
  <c r="B18" i="5"/>
  <c r="E17" i="5"/>
  <c r="D17" i="5"/>
  <c r="C17" i="5"/>
  <c r="B17" i="5"/>
  <c r="E16" i="5"/>
  <c r="D16" i="5"/>
  <c r="C16" i="5"/>
  <c r="B16" i="5"/>
  <c r="E15" i="5"/>
  <c r="D15" i="5"/>
  <c r="C15" i="5"/>
  <c r="B15" i="5"/>
  <c r="E14" i="5"/>
  <c r="D14" i="5"/>
  <c r="C14" i="5"/>
  <c r="B14" i="5"/>
  <c r="E13" i="5"/>
  <c r="D13" i="5"/>
  <c r="C13" i="5"/>
  <c r="B13" i="5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F3" i="5" s="1"/>
  <c r="E2" i="5"/>
  <c r="D2" i="5"/>
  <c r="C2" i="5"/>
  <c r="B2" i="5"/>
  <c r="B3" i="4"/>
  <c r="C3" i="4"/>
  <c r="D3" i="4"/>
  <c r="E3" i="4"/>
  <c r="B4" i="4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F33" i="4" s="1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F96" i="4" s="1"/>
  <c r="B97" i="4"/>
  <c r="C97" i="4"/>
  <c r="D97" i="4"/>
  <c r="E97" i="4"/>
  <c r="B98" i="4"/>
  <c r="C98" i="4"/>
  <c r="D98" i="4"/>
  <c r="E98" i="4"/>
  <c r="D2" i="4"/>
  <c r="E2" i="4"/>
  <c r="C2" i="4"/>
  <c r="B2" i="4"/>
  <c r="F2" i="4" s="1"/>
  <c r="F53" i="5" l="1"/>
  <c r="F54" i="5"/>
  <c r="F55" i="5"/>
  <c r="F62" i="5"/>
  <c r="F12" i="5"/>
  <c r="F20" i="5"/>
  <c r="F92" i="5"/>
  <c r="F93" i="5"/>
  <c r="H94" i="5" s="1"/>
  <c r="I94" i="5" s="1"/>
  <c r="F73" i="5"/>
  <c r="F89" i="4"/>
  <c r="F65" i="4"/>
  <c r="F57" i="4"/>
  <c r="F25" i="4"/>
  <c r="F97" i="4"/>
  <c r="F81" i="4"/>
  <c r="F73" i="4"/>
  <c r="F49" i="4"/>
  <c r="F41" i="4"/>
  <c r="F31" i="4"/>
  <c r="F23" i="4"/>
  <c r="F17" i="4"/>
  <c r="F15" i="4"/>
  <c r="F9" i="4"/>
  <c r="F7" i="4"/>
  <c r="F94" i="4"/>
  <c r="F64" i="4"/>
  <c r="F32" i="4"/>
  <c r="F88" i="4"/>
  <c r="F80" i="4"/>
  <c r="F72" i="4"/>
  <c r="F56" i="4"/>
  <c r="F48" i="4"/>
  <c r="F40" i="4"/>
  <c r="F24" i="4"/>
  <c r="F16" i="4"/>
  <c r="F8" i="4"/>
  <c r="F22" i="5"/>
  <c r="F2" i="5"/>
  <c r="F4" i="5"/>
  <c r="F9" i="5"/>
  <c r="F31" i="5"/>
  <c r="F38" i="5"/>
  <c r="F39" i="5"/>
  <c r="F77" i="5"/>
  <c r="F80" i="5"/>
  <c r="F81" i="5"/>
  <c r="F82" i="5"/>
  <c r="F83" i="5"/>
  <c r="H84" i="5" s="1"/>
  <c r="I84" i="5" s="1"/>
  <c r="F85" i="5"/>
  <c r="F5" i="5"/>
  <c r="F7" i="5"/>
  <c r="F16" i="5"/>
  <c r="H18" i="5" s="1"/>
  <c r="I18" i="5" s="1"/>
  <c r="F17" i="5"/>
  <c r="F18" i="5"/>
  <c r="F19" i="5"/>
  <c r="F21" i="5"/>
  <c r="H23" i="5" s="1"/>
  <c r="I23" i="5" s="1"/>
  <c r="F23" i="5"/>
  <c r="F28" i="5"/>
  <c r="F29" i="5"/>
  <c r="F46" i="5"/>
  <c r="F47" i="5"/>
  <c r="F57" i="5"/>
  <c r="F58" i="5"/>
  <c r="F59" i="5"/>
  <c r="H60" i="5" s="1"/>
  <c r="I60" i="5" s="1"/>
  <c r="F61" i="5"/>
  <c r="F87" i="5"/>
  <c r="F6" i="5"/>
  <c r="F14" i="5"/>
  <c r="H15" i="5" s="1"/>
  <c r="I15" i="5" s="1"/>
  <c r="F15" i="5"/>
  <c r="F94" i="5"/>
  <c r="F95" i="5"/>
  <c r="F36" i="5"/>
  <c r="F52" i="5"/>
  <c r="F60" i="5"/>
  <c r="F78" i="5"/>
  <c r="F79" i="5"/>
  <c r="F89" i="5"/>
  <c r="F27" i="5"/>
  <c r="F49" i="5"/>
  <c r="F76" i="5"/>
  <c r="H79" i="5" s="1"/>
  <c r="I79" i="5" s="1"/>
  <c r="F84" i="5"/>
  <c r="F91" i="5"/>
  <c r="J96" i="5" s="1"/>
  <c r="K96" i="5" s="1"/>
  <c r="F96" i="5"/>
  <c r="F97" i="5"/>
  <c r="H97" i="5" s="1"/>
  <c r="I97" i="5" s="1"/>
  <c r="F98" i="5"/>
  <c r="H43" i="5"/>
  <c r="I43" i="5" s="1"/>
  <c r="H2" i="5"/>
  <c r="I2" i="5" s="1"/>
  <c r="H42" i="5"/>
  <c r="I42" i="5" s="1"/>
  <c r="H3" i="5"/>
  <c r="I3" i="5" s="1"/>
  <c r="F37" i="5"/>
  <c r="H81" i="5"/>
  <c r="I81" i="5" s="1"/>
  <c r="J2" i="5"/>
  <c r="K2" i="5" s="1"/>
  <c r="F13" i="5"/>
  <c r="F71" i="5"/>
  <c r="H41" i="5"/>
  <c r="I41" i="5" s="1"/>
  <c r="H5" i="5"/>
  <c r="I5" i="5" s="1"/>
  <c r="H4" i="5"/>
  <c r="I4" i="5" s="1"/>
  <c r="F32" i="5"/>
  <c r="H31" i="5" s="1"/>
  <c r="I31" i="5" s="1"/>
  <c r="F34" i="5"/>
  <c r="F56" i="5"/>
  <c r="F8" i="5"/>
  <c r="F64" i="5"/>
  <c r="F66" i="5"/>
  <c r="F67" i="5"/>
  <c r="F24" i="5"/>
  <c r="J28" i="5" s="1"/>
  <c r="K28" i="5" s="1"/>
  <c r="F26" i="5"/>
  <c r="F88" i="5"/>
  <c r="L96" i="5" s="1"/>
  <c r="M96" i="5" s="1"/>
  <c r="F90" i="5"/>
  <c r="F10" i="5"/>
  <c r="F48" i="5"/>
  <c r="F50" i="5"/>
  <c r="H52" i="5" s="1"/>
  <c r="I52" i="5" s="1"/>
  <c r="F51" i="5"/>
  <c r="F11" i="5"/>
  <c r="F72" i="5"/>
  <c r="F74" i="5"/>
  <c r="L83" i="5" s="1"/>
  <c r="M83" i="5" s="1"/>
  <c r="F75" i="5"/>
  <c r="F90" i="4"/>
  <c r="F86" i="4"/>
  <c r="F82" i="4"/>
  <c r="F76" i="4"/>
  <c r="F68" i="4"/>
  <c r="F62" i="4"/>
  <c r="F58" i="4"/>
  <c r="F52" i="4"/>
  <c r="F46" i="4"/>
  <c r="F42" i="4"/>
  <c r="F36" i="4"/>
  <c r="F30" i="4"/>
  <c r="F26" i="4"/>
  <c r="F20" i="4"/>
  <c r="F14" i="4"/>
  <c r="F10" i="4"/>
  <c r="F6" i="4"/>
  <c r="F98" i="4"/>
  <c r="F92" i="4"/>
  <c r="F84" i="4"/>
  <c r="F78" i="4"/>
  <c r="F74" i="4"/>
  <c r="F70" i="4"/>
  <c r="F66" i="4"/>
  <c r="F60" i="4"/>
  <c r="F54" i="4"/>
  <c r="F50" i="4"/>
  <c r="F44" i="4"/>
  <c r="F38" i="4"/>
  <c r="F34" i="4"/>
  <c r="F28" i="4"/>
  <c r="F22" i="4"/>
  <c r="F18" i="4"/>
  <c r="F12" i="4"/>
  <c r="F4" i="4"/>
  <c r="F95" i="4"/>
  <c r="H98" i="4" s="1"/>
  <c r="I98" i="4" s="1"/>
  <c r="F93" i="4"/>
  <c r="F87" i="4"/>
  <c r="F85" i="4"/>
  <c r="F79" i="4"/>
  <c r="F77" i="4"/>
  <c r="F71" i="4"/>
  <c r="F69" i="4"/>
  <c r="F63" i="4"/>
  <c r="F61" i="4"/>
  <c r="F55" i="4"/>
  <c r="F53" i="4"/>
  <c r="F47" i="4"/>
  <c r="F45" i="4"/>
  <c r="F39" i="4"/>
  <c r="F37" i="4"/>
  <c r="F29" i="4"/>
  <c r="F21" i="4"/>
  <c r="F13" i="4"/>
  <c r="F5" i="4"/>
  <c r="F91" i="4"/>
  <c r="F83" i="4"/>
  <c r="F75" i="4"/>
  <c r="F67" i="4"/>
  <c r="F59" i="4"/>
  <c r="H60" i="4" s="1"/>
  <c r="I60" i="4" s="1"/>
  <c r="F51" i="4"/>
  <c r="F43" i="4"/>
  <c r="F35" i="4"/>
  <c r="F27" i="4"/>
  <c r="F19" i="4"/>
  <c r="F11" i="4"/>
  <c r="F3" i="4"/>
  <c r="C27" i="2"/>
  <c r="C21" i="2"/>
  <c r="C42" i="2"/>
  <c r="C43" i="2"/>
  <c r="E43" i="2" s="1"/>
  <c r="J43" i="2" s="1"/>
  <c r="C41" i="2"/>
  <c r="E41" i="2" s="1"/>
  <c r="J41" i="2" s="1"/>
  <c r="C39" i="2"/>
  <c r="E39" i="2" s="1"/>
  <c r="J39" i="2" s="1"/>
  <c r="C40" i="2"/>
  <c r="C38" i="2"/>
  <c r="E38" i="2" s="1"/>
  <c r="J38" i="2" s="1"/>
  <c r="C36" i="2"/>
  <c r="C37" i="2"/>
  <c r="E37" i="2" s="1"/>
  <c r="J37" i="2" s="1"/>
  <c r="C35" i="2"/>
  <c r="E35" i="2" s="1"/>
  <c r="J35" i="2" s="1"/>
  <c r="C33" i="2"/>
  <c r="E33" i="2" s="1"/>
  <c r="J33" i="2" s="1"/>
  <c r="C34" i="2"/>
  <c r="C32" i="2"/>
  <c r="C30" i="2"/>
  <c r="C31" i="2"/>
  <c r="C29" i="2"/>
  <c r="C28" i="2"/>
  <c r="C26" i="2"/>
  <c r="C25" i="2"/>
  <c r="C24" i="2"/>
  <c r="C23" i="2"/>
  <c r="C22" i="2"/>
  <c r="C20" i="2"/>
  <c r="C18" i="2"/>
  <c r="C17" i="2"/>
  <c r="C16" i="2"/>
  <c r="C15" i="2"/>
  <c r="C14" i="2"/>
  <c r="J48" i="5" l="1"/>
  <c r="K48" i="5" s="1"/>
  <c r="J82" i="5"/>
  <c r="K82" i="5" s="1"/>
  <c r="H50" i="5"/>
  <c r="I50" i="5" s="1"/>
  <c r="H85" i="5"/>
  <c r="I85" i="5" s="1"/>
  <c r="H20" i="5"/>
  <c r="I20" i="5" s="1"/>
  <c r="H86" i="5"/>
  <c r="I86" i="5" s="1"/>
  <c r="L62" i="5"/>
  <c r="M62" i="5" s="1"/>
  <c r="H88" i="5"/>
  <c r="I88" i="5" s="1"/>
  <c r="L89" i="5"/>
  <c r="M89" i="5" s="1"/>
  <c r="L72" i="5"/>
  <c r="M72" i="5" s="1"/>
  <c r="H82" i="5"/>
  <c r="I82" i="5" s="1"/>
  <c r="J81" i="5"/>
  <c r="K81" i="5" s="1"/>
  <c r="H21" i="5"/>
  <c r="I21" i="5" s="1"/>
  <c r="J85" i="5"/>
  <c r="K85" i="5" s="1"/>
  <c r="J98" i="5"/>
  <c r="K98" i="5" s="1"/>
  <c r="H12" i="5"/>
  <c r="I12" i="5" s="1"/>
  <c r="L5" i="5"/>
  <c r="M5" i="5" s="1"/>
  <c r="H19" i="5"/>
  <c r="I19" i="5" s="1"/>
  <c r="L87" i="5"/>
  <c r="M87" i="5" s="1"/>
  <c r="H36" i="4"/>
  <c r="I36" i="4" s="1"/>
  <c r="J36" i="4"/>
  <c r="K36" i="4" s="1"/>
  <c r="L67" i="4"/>
  <c r="M67" i="4" s="1"/>
  <c r="L5" i="4"/>
  <c r="M5" i="4" s="1"/>
  <c r="L35" i="4"/>
  <c r="M35" i="4" s="1"/>
  <c r="J32" i="4"/>
  <c r="K32" i="4" s="1"/>
  <c r="H30" i="4"/>
  <c r="I30" i="4" s="1"/>
  <c r="L37" i="4"/>
  <c r="M37" i="4" s="1"/>
  <c r="H32" i="4"/>
  <c r="I32" i="4" s="1"/>
  <c r="L39" i="4"/>
  <c r="M39" i="4" s="1"/>
  <c r="L73" i="4"/>
  <c r="M73" i="4" s="1"/>
  <c r="H66" i="4"/>
  <c r="I66" i="4" s="1"/>
  <c r="H21" i="4"/>
  <c r="I21" i="4" s="1"/>
  <c r="L28" i="4"/>
  <c r="M28" i="4" s="1"/>
  <c r="H81" i="4"/>
  <c r="I81" i="4" s="1"/>
  <c r="L88" i="4"/>
  <c r="M88" i="4" s="1"/>
  <c r="H49" i="4"/>
  <c r="I49" i="4" s="1"/>
  <c r="L56" i="4"/>
  <c r="M56" i="4" s="1"/>
  <c r="H93" i="4"/>
  <c r="I93" i="4" s="1"/>
  <c r="L11" i="5"/>
  <c r="M11" i="5" s="1"/>
  <c r="J57" i="5"/>
  <c r="K57" i="5" s="1"/>
  <c r="J45" i="2"/>
  <c r="J46" i="2"/>
  <c r="H6" i="4"/>
  <c r="I6" i="4" s="1"/>
  <c r="L13" i="4"/>
  <c r="M13" i="4" s="1"/>
  <c r="J40" i="4"/>
  <c r="K40" i="4" s="1"/>
  <c r="H38" i="4"/>
  <c r="I38" i="4" s="1"/>
  <c r="L45" i="4"/>
  <c r="M45" i="4" s="1"/>
  <c r="H70" i="4"/>
  <c r="I70" i="4" s="1"/>
  <c r="L77" i="4"/>
  <c r="M77" i="4" s="1"/>
  <c r="J10" i="4"/>
  <c r="K10" i="4" s="1"/>
  <c r="H8" i="4"/>
  <c r="I8" i="4" s="1"/>
  <c r="L15" i="4"/>
  <c r="M15" i="4" s="1"/>
  <c r="H40" i="4"/>
  <c r="I40" i="4" s="1"/>
  <c r="L47" i="4"/>
  <c r="M47" i="4" s="1"/>
  <c r="J58" i="4"/>
  <c r="K58" i="4" s="1"/>
  <c r="H56" i="4"/>
  <c r="I56" i="4" s="1"/>
  <c r="L63" i="4"/>
  <c r="M63" i="4" s="1"/>
  <c r="L79" i="4"/>
  <c r="M79" i="4" s="1"/>
  <c r="H72" i="4"/>
  <c r="I72" i="4" s="1"/>
  <c r="L95" i="4"/>
  <c r="M95" i="4" s="1"/>
  <c r="H88" i="4"/>
  <c r="I88" i="4" s="1"/>
  <c r="H25" i="4"/>
  <c r="I25" i="4" s="1"/>
  <c r="L32" i="4"/>
  <c r="M32" i="4" s="1"/>
  <c r="H47" i="4"/>
  <c r="I47" i="4" s="1"/>
  <c r="L54" i="4"/>
  <c r="M54" i="4" s="1"/>
  <c r="H69" i="4"/>
  <c r="I69" i="4" s="1"/>
  <c r="L76" i="4"/>
  <c r="M76" i="4" s="1"/>
  <c r="L94" i="4"/>
  <c r="M94" i="4" s="1"/>
  <c r="H87" i="4"/>
  <c r="I87" i="4" s="1"/>
  <c r="H13" i="4"/>
  <c r="I13" i="4" s="1"/>
  <c r="L20" i="4"/>
  <c r="M20" i="4" s="1"/>
  <c r="H33" i="4"/>
  <c r="I33" i="4" s="1"/>
  <c r="L40" i="4"/>
  <c r="M40" i="4" s="1"/>
  <c r="H55" i="4"/>
  <c r="I55" i="4" s="1"/>
  <c r="L62" i="4"/>
  <c r="M62" i="4" s="1"/>
  <c r="L86" i="4"/>
  <c r="M86" i="4" s="1"/>
  <c r="H79" i="4"/>
  <c r="I79" i="4" s="1"/>
  <c r="J94" i="5"/>
  <c r="K94" i="5" s="1"/>
  <c r="H45" i="5"/>
  <c r="I45" i="5" s="1"/>
  <c r="J3" i="5"/>
  <c r="K3" i="5" s="1"/>
  <c r="H87" i="5"/>
  <c r="I87" i="5" s="1"/>
  <c r="H83" i="5"/>
  <c r="I83" i="5" s="1"/>
  <c r="J17" i="5"/>
  <c r="K17" i="5" s="1"/>
  <c r="L56" i="5"/>
  <c r="M56" i="5" s="1"/>
  <c r="L92" i="5"/>
  <c r="M92" i="5" s="1"/>
  <c r="H80" i="5"/>
  <c r="I80" i="5" s="1"/>
  <c r="H17" i="5"/>
  <c r="I17" i="5" s="1"/>
  <c r="J86" i="5"/>
  <c r="K86" i="5" s="1"/>
  <c r="H95" i="5"/>
  <c r="I95" i="5" s="1"/>
  <c r="H98" i="5"/>
  <c r="I98" i="5" s="1"/>
  <c r="L6" i="4"/>
  <c r="M6" i="4" s="1"/>
  <c r="H27" i="4"/>
  <c r="I27" i="4" s="1"/>
  <c r="L34" i="4"/>
  <c r="M34" i="4" s="1"/>
  <c r="H75" i="4"/>
  <c r="I75" i="4" s="1"/>
  <c r="L82" i="4"/>
  <c r="M82" i="4" s="1"/>
  <c r="L7" i="4"/>
  <c r="M7" i="4" s="1"/>
  <c r="H67" i="4"/>
  <c r="I67" i="4" s="1"/>
  <c r="L74" i="4"/>
  <c r="M74" i="4" s="1"/>
  <c r="H3" i="4"/>
  <c r="I3" i="4" s="1"/>
  <c r="H10" i="4"/>
  <c r="I10" i="4" s="1"/>
  <c r="L17" i="4"/>
  <c r="M17" i="4" s="1"/>
  <c r="H26" i="4"/>
  <c r="I26" i="4" s="1"/>
  <c r="L33" i="4"/>
  <c r="M33" i="4" s="1"/>
  <c r="H76" i="4"/>
  <c r="I76" i="4" s="1"/>
  <c r="L83" i="4"/>
  <c r="M83" i="4" s="1"/>
  <c r="L9" i="4"/>
  <c r="M9" i="4" s="1"/>
  <c r="L43" i="4"/>
  <c r="M43" i="4" s="1"/>
  <c r="J96" i="4"/>
  <c r="K96" i="4" s="1"/>
  <c r="H94" i="4"/>
  <c r="I94" i="4" s="1"/>
  <c r="H63" i="4"/>
  <c r="I63" i="4" s="1"/>
  <c r="L70" i="4"/>
  <c r="M70" i="4" s="1"/>
  <c r="H9" i="4"/>
  <c r="I9" i="4" s="1"/>
  <c r="L16" i="4"/>
  <c r="M16" i="4" s="1"/>
  <c r="J73" i="4"/>
  <c r="K73" i="4" s="1"/>
  <c r="L78" i="4"/>
  <c r="M78" i="4" s="1"/>
  <c r="H71" i="4"/>
  <c r="I71" i="4" s="1"/>
  <c r="J10" i="5"/>
  <c r="K10" i="5" s="1"/>
  <c r="H44" i="5"/>
  <c r="I44" i="5" s="1"/>
  <c r="H19" i="4"/>
  <c r="I19" i="4" s="1"/>
  <c r="L26" i="4"/>
  <c r="M26" i="4" s="1"/>
  <c r="H59" i="4"/>
  <c r="I59" i="4" s="1"/>
  <c r="L66" i="4"/>
  <c r="M66" i="4" s="1"/>
  <c r="L3" i="4"/>
  <c r="M3" i="4" s="1"/>
  <c r="H35" i="4"/>
  <c r="I35" i="4" s="1"/>
  <c r="L42" i="4"/>
  <c r="M42" i="4" s="1"/>
  <c r="H4" i="4"/>
  <c r="I4" i="4" s="1"/>
  <c r="L12" i="4"/>
  <c r="M12" i="4" s="1"/>
  <c r="H20" i="4"/>
  <c r="I20" i="4" s="1"/>
  <c r="L27" i="4"/>
  <c r="M27" i="4" s="1"/>
  <c r="L59" i="4"/>
  <c r="M59" i="4" s="1"/>
  <c r="H52" i="4"/>
  <c r="I52" i="4" s="1"/>
  <c r="H14" i="4"/>
  <c r="I14" i="4" s="1"/>
  <c r="L21" i="4"/>
  <c r="M21" i="4" s="1"/>
  <c r="H46" i="4"/>
  <c r="I46" i="4" s="1"/>
  <c r="L53" i="4"/>
  <c r="M53" i="4" s="1"/>
  <c r="H78" i="4"/>
  <c r="I78" i="4" s="1"/>
  <c r="L85" i="4"/>
  <c r="M85" i="4" s="1"/>
  <c r="J18" i="4"/>
  <c r="K18" i="4" s="1"/>
  <c r="H16" i="4"/>
  <c r="I16" i="4" s="1"/>
  <c r="L23" i="4"/>
  <c r="M23" i="4" s="1"/>
  <c r="H42" i="4"/>
  <c r="I42" i="4" s="1"/>
  <c r="L49" i="4"/>
  <c r="M49" i="4" s="1"/>
  <c r="J60" i="4"/>
  <c r="K60" i="4" s="1"/>
  <c r="H58" i="4"/>
  <c r="I58" i="4" s="1"/>
  <c r="L65" i="4"/>
  <c r="M65" i="4" s="1"/>
  <c r="H74" i="4"/>
  <c r="I74" i="4" s="1"/>
  <c r="L81" i="4"/>
  <c r="M81" i="4" s="1"/>
  <c r="H90" i="4"/>
  <c r="I90" i="4" s="1"/>
  <c r="L97" i="4"/>
  <c r="M97" i="4" s="1"/>
  <c r="J9" i="4"/>
  <c r="K9" i="4" s="1"/>
  <c r="H7" i="4"/>
  <c r="I7" i="4" s="1"/>
  <c r="L14" i="4"/>
  <c r="M14" i="4" s="1"/>
  <c r="H31" i="4"/>
  <c r="I31" i="4" s="1"/>
  <c r="L38" i="4"/>
  <c r="M38" i="4" s="1"/>
  <c r="J55" i="4"/>
  <c r="K55" i="4" s="1"/>
  <c r="H53" i="4"/>
  <c r="I53" i="4" s="1"/>
  <c r="L60" i="4"/>
  <c r="M60" i="4" s="1"/>
  <c r="H73" i="4"/>
  <c r="I73" i="4" s="1"/>
  <c r="L80" i="4"/>
  <c r="M80" i="4" s="1"/>
  <c r="J97" i="4"/>
  <c r="K97" i="4" s="1"/>
  <c r="H95" i="4"/>
  <c r="I95" i="4" s="1"/>
  <c r="H17" i="4"/>
  <c r="I17" i="4" s="1"/>
  <c r="L24" i="4"/>
  <c r="M24" i="4" s="1"/>
  <c r="H39" i="4"/>
  <c r="I39" i="4" s="1"/>
  <c r="L46" i="4"/>
  <c r="M46" i="4" s="1"/>
  <c r="H61" i="4"/>
  <c r="I61" i="4" s="1"/>
  <c r="L68" i="4"/>
  <c r="M68" i="4" s="1"/>
  <c r="H85" i="4"/>
  <c r="I85" i="4" s="1"/>
  <c r="L92" i="4"/>
  <c r="M92" i="4" s="1"/>
  <c r="L59" i="5"/>
  <c r="M59" i="5" s="1"/>
  <c r="J88" i="5"/>
  <c r="K88" i="5" s="1"/>
  <c r="J38" i="5"/>
  <c r="K38" i="5" s="1"/>
  <c r="J89" i="5"/>
  <c r="K89" i="5" s="1"/>
  <c r="H47" i="5"/>
  <c r="I47" i="5" s="1"/>
  <c r="H61" i="5"/>
  <c r="I61" i="5" s="1"/>
  <c r="L86" i="5"/>
  <c r="M86" i="5" s="1"/>
  <c r="L91" i="5"/>
  <c r="M91" i="5" s="1"/>
  <c r="J97" i="5"/>
  <c r="K97" i="5" s="1"/>
  <c r="H96" i="5"/>
  <c r="I96" i="5" s="1"/>
  <c r="H8" i="5"/>
  <c r="I8" i="5" s="1"/>
  <c r="L10" i="4"/>
  <c r="M10" i="4" s="1"/>
  <c r="H43" i="4"/>
  <c r="I43" i="4" s="1"/>
  <c r="L50" i="4"/>
  <c r="M50" i="4" s="1"/>
  <c r="L90" i="4"/>
  <c r="M90" i="4" s="1"/>
  <c r="H83" i="4"/>
  <c r="I83" i="4" s="1"/>
  <c r="L11" i="4"/>
  <c r="M11" i="4" s="1"/>
  <c r="H97" i="4"/>
  <c r="I97" i="4" s="1"/>
  <c r="L4" i="4"/>
  <c r="M4" i="4" s="1"/>
  <c r="H12" i="4"/>
  <c r="I12" i="4" s="1"/>
  <c r="L19" i="4"/>
  <c r="M19" i="4" s="1"/>
  <c r="H34" i="4"/>
  <c r="I34" i="4" s="1"/>
  <c r="L41" i="4"/>
  <c r="M41" i="4" s="1"/>
  <c r="L91" i="4"/>
  <c r="M91" i="4" s="1"/>
  <c r="H84" i="4"/>
  <c r="I84" i="4" s="1"/>
  <c r="H68" i="4"/>
  <c r="I68" i="4" s="1"/>
  <c r="H62" i="4"/>
  <c r="I62" i="4" s="1"/>
  <c r="L69" i="4"/>
  <c r="M69" i="4" s="1"/>
  <c r="J52" i="4"/>
  <c r="K52" i="4" s="1"/>
  <c r="L57" i="4"/>
  <c r="M57" i="4" s="1"/>
  <c r="H50" i="4"/>
  <c r="I50" i="4" s="1"/>
  <c r="J84" i="4"/>
  <c r="K84" i="4" s="1"/>
  <c r="L89" i="4"/>
  <c r="M89" i="4" s="1"/>
  <c r="H82" i="4"/>
  <c r="I82" i="4" s="1"/>
  <c r="H41" i="4"/>
  <c r="I41" i="4" s="1"/>
  <c r="L48" i="4"/>
  <c r="M48" i="4" s="1"/>
  <c r="H29" i="4"/>
  <c r="I29" i="4" s="1"/>
  <c r="L36" i="4"/>
  <c r="M36" i="4" s="1"/>
  <c r="J59" i="5"/>
  <c r="K59" i="5" s="1"/>
  <c r="H92" i="4"/>
  <c r="I92" i="4" s="1"/>
  <c r="L29" i="4"/>
  <c r="M29" i="4" s="1"/>
  <c r="H22" i="4"/>
  <c r="I22" i="4" s="1"/>
  <c r="H54" i="4"/>
  <c r="I54" i="4" s="1"/>
  <c r="L61" i="4"/>
  <c r="M61" i="4" s="1"/>
  <c r="H86" i="4"/>
  <c r="I86" i="4" s="1"/>
  <c r="L93" i="4"/>
  <c r="M93" i="4" s="1"/>
  <c r="H24" i="4"/>
  <c r="I24" i="4" s="1"/>
  <c r="L31" i="4"/>
  <c r="M31" i="4" s="1"/>
  <c r="H48" i="4"/>
  <c r="I48" i="4" s="1"/>
  <c r="L55" i="4"/>
  <c r="M55" i="4" s="1"/>
  <c r="H64" i="4"/>
  <c r="I64" i="4" s="1"/>
  <c r="L71" i="4"/>
  <c r="M71" i="4" s="1"/>
  <c r="H80" i="4"/>
  <c r="I80" i="4" s="1"/>
  <c r="L87" i="4"/>
  <c r="M87" i="4" s="1"/>
  <c r="H96" i="4"/>
  <c r="I96" i="4" s="1"/>
  <c r="J17" i="4"/>
  <c r="K17" i="4" s="1"/>
  <c r="H15" i="4"/>
  <c r="I15" i="4" s="1"/>
  <c r="L22" i="4"/>
  <c r="M22" i="4" s="1"/>
  <c r="H37" i="4"/>
  <c r="I37" i="4" s="1"/>
  <c r="L44" i="4"/>
  <c r="M44" i="4" s="1"/>
  <c r="J59" i="4"/>
  <c r="K59" i="4" s="1"/>
  <c r="H57" i="4"/>
  <c r="I57" i="4" s="1"/>
  <c r="L64" i="4"/>
  <c r="M64" i="4" s="1"/>
  <c r="H77" i="4"/>
  <c r="I77" i="4" s="1"/>
  <c r="L84" i="4"/>
  <c r="M84" i="4" s="1"/>
  <c r="H23" i="4"/>
  <c r="I23" i="4" s="1"/>
  <c r="L30" i="4"/>
  <c r="M30" i="4" s="1"/>
  <c r="H45" i="4"/>
  <c r="I45" i="4" s="1"/>
  <c r="L52" i="4"/>
  <c r="M52" i="4" s="1"/>
  <c r="H65" i="4"/>
  <c r="I65" i="4" s="1"/>
  <c r="L72" i="4"/>
  <c r="M72" i="4" s="1"/>
  <c r="H89" i="4"/>
  <c r="I89" i="4" s="1"/>
  <c r="L96" i="4"/>
  <c r="M96" i="4" s="1"/>
  <c r="J50" i="5"/>
  <c r="K50" i="5" s="1"/>
  <c r="J62" i="5"/>
  <c r="K62" i="5" s="1"/>
  <c r="L38" i="5"/>
  <c r="M38" i="5" s="1"/>
  <c r="J4" i="5"/>
  <c r="K4" i="5" s="1"/>
  <c r="H6" i="5"/>
  <c r="I6" i="5" s="1"/>
  <c r="L95" i="5"/>
  <c r="M95" i="5" s="1"/>
  <c r="H57" i="5"/>
  <c r="I57" i="5" s="1"/>
  <c r="H46" i="5"/>
  <c r="I46" i="5" s="1"/>
  <c r="J41" i="5"/>
  <c r="K41" i="5" s="1"/>
  <c r="H55" i="5"/>
  <c r="I55" i="5" s="1"/>
  <c r="H11" i="4"/>
  <c r="I11" i="4" s="1"/>
  <c r="L18" i="4"/>
  <c r="M18" i="4" s="1"/>
  <c r="H51" i="4"/>
  <c r="I51" i="4" s="1"/>
  <c r="L58" i="4"/>
  <c r="M58" i="4" s="1"/>
  <c r="H91" i="4"/>
  <c r="I91" i="4" s="1"/>
  <c r="L98" i="4"/>
  <c r="M98" i="4" s="1"/>
  <c r="L2" i="4"/>
  <c r="M2" i="4" s="1"/>
  <c r="H5" i="4"/>
  <c r="I5" i="4" s="1"/>
  <c r="L8" i="4"/>
  <c r="M8" i="4" s="1"/>
  <c r="H18" i="4"/>
  <c r="I18" i="4" s="1"/>
  <c r="L25" i="4"/>
  <c r="M25" i="4" s="1"/>
  <c r="L51" i="4"/>
  <c r="M51" i="4" s="1"/>
  <c r="H44" i="4"/>
  <c r="I44" i="4" s="1"/>
  <c r="H28" i="4"/>
  <c r="I28" i="4" s="1"/>
  <c r="L75" i="4"/>
  <c r="M75" i="4" s="1"/>
  <c r="H2" i="4"/>
  <c r="I2" i="4" s="1"/>
  <c r="L36" i="5"/>
  <c r="M36" i="5" s="1"/>
  <c r="J31" i="5"/>
  <c r="K31" i="5" s="1"/>
  <c r="H29" i="5"/>
  <c r="I29" i="5" s="1"/>
  <c r="L81" i="5"/>
  <c r="M81" i="5" s="1"/>
  <c r="J76" i="5"/>
  <c r="K76" i="5" s="1"/>
  <c r="H74" i="5"/>
  <c r="I74" i="5" s="1"/>
  <c r="L80" i="5"/>
  <c r="M80" i="5" s="1"/>
  <c r="H33" i="5"/>
  <c r="I33" i="5" s="1"/>
  <c r="H32" i="5"/>
  <c r="I32" i="5" s="1"/>
  <c r="J16" i="5"/>
  <c r="K16" i="5" s="1"/>
  <c r="H14" i="5"/>
  <c r="I14" i="5" s="1"/>
  <c r="L21" i="5"/>
  <c r="M21" i="5" s="1"/>
  <c r="L78" i="5"/>
  <c r="M78" i="5" s="1"/>
  <c r="L43" i="5"/>
  <c r="M43" i="5" s="1"/>
  <c r="J35" i="5"/>
  <c r="K35" i="5" s="1"/>
  <c r="J34" i="5"/>
  <c r="K34" i="5" s="1"/>
  <c r="J33" i="5"/>
  <c r="K33" i="5" s="1"/>
  <c r="J56" i="5"/>
  <c r="K56" i="5" s="1"/>
  <c r="H54" i="5"/>
  <c r="I54" i="5" s="1"/>
  <c r="L61" i="5"/>
  <c r="M61" i="5" s="1"/>
  <c r="H28" i="5"/>
  <c r="I28" i="5" s="1"/>
  <c r="L8" i="5"/>
  <c r="M8" i="5" s="1"/>
  <c r="J74" i="5"/>
  <c r="K74" i="5" s="1"/>
  <c r="L22" i="5"/>
  <c r="M22" i="5" s="1"/>
  <c r="L32" i="5"/>
  <c r="M32" i="5" s="1"/>
  <c r="J52" i="5"/>
  <c r="K52" i="5" s="1"/>
  <c r="L28" i="5"/>
  <c r="M28" i="5" s="1"/>
  <c r="H9" i="5"/>
  <c r="I9" i="5" s="1"/>
  <c r="H26" i="5"/>
  <c r="I26" i="5" s="1"/>
  <c r="L77" i="5"/>
  <c r="M77" i="5" s="1"/>
  <c r="J72" i="5"/>
  <c r="K72" i="5" s="1"/>
  <c r="H70" i="5"/>
  <c r="I70" i="5" s="1"/>
  <c r="L31" i="5"/>
  <c r="M31" i="5" s="1"/>
  <c r="L53" i="5"/>
  <c r="M53" i="5" s="1"/>
  <c r="L46" i="5"/>
  <c r="M46" i="5" s="1"/>
  <c r="L57" i="5"/>
  <c r="M57" i="5" s="1"/>
  <c r="J67" i="5"/>
  <c r="K67" i="5" s="1"/>
  <c r="L50" i="5"/>
  <c r="M50" i="5" s="1"/>
  <c r="L54" i="5"/>
  <c r="M54" i="5" s="1"/>
  <c r="J27" i="5"/>
  <c r="K27" i="5" s="1"/>
  <c r="J80" i="5"/>
  <c r="K80" i="5" s="1"/>
  <c r="H78" i="5"/>
  <c r="I78" i="5" s="1"/>
  <c r="L85" i="5"/>
  <c r="M85" i="5" s="1"/>
  <c r="L84" i="5"/>
  <c r="M84" i="5" s="1"/>
  <c r="J79" i="5"/>
  <c r="K79" i="5" s="1"/>
  <c r="H77" i="5"/>
  <c r="I77" i="5" s="1"/>
  <c r="L98" i="5"/>
  <c r="M98" i="5" s="1"/>
  <c r="J93" i="5"/>
  <c r="K93" i="5" s="1"/>
  <c r="H90" i="5"/>
  <c r="I90" i="5" s="1"/>
  <c r="H91" i="5"/>
  <c r="I91" i="5" s="1"/>
  <c r="J13" i="5"/>
  <c r="K13" i="5" s="1"/>
  <c r="L18" i="5"/>
  <c r="M18" i="5" s="1"/>
  <c r="H10" i="5"/>
  <c r="I10" i="5" s="1"/>
  <c r="H11" i="5"/>
  <c r="I11" i="5" s="1"/>
  <c r="L40" i="5"/>
  <c r="M40" i="5" s="1"/>
  <c r="L6" i="5"/>
  <c r="M6" i="5" s="1"/>
  <c r="L3" i="5"/>
  <c r="M3" i="5" s="1"/>
  <c r="J36" i="5"/>
  <c r="K36" i="5" s="1"/>
  <c r="L94" i="5"/>
  <c r="M94" i="5" s="1"/>
  <c r="J78" i="5"/>
  <c r="K78" i="5" s="1"/>
  <c r="L64" i="5"/>
  <c r="M64" i="5" s="1"/>
  <c r="L2" i="5"/>
  <c r="M2" i="5" s="1"/>
  <c r="J87" i="5"/>
  <c r="K87" i="5" s="1"/>
  <c r="J91" i="5"/>
  <c r="K91" i="5" s="1"/>
  <c r="L35" i="5"/>
  <c r="M35" i="5" s="1"/>
  <c r="J40" i="5"/>
  <c r="K40" i="5" s="1"/>
  <c r="L24" i="5"/>
  <c r="M24" i="5" s="1"/>
  <c r="J43" i="5"/>
  <c r="K43" i="5" s="1"/>
  <c r="L30" i="5"/>
  <c r="M30" i="5" s="1"/>
  <c r="H76" i="5"/>
  <c r="I76" i="5" s="1"/>
  <c r="L17" i="5"/>
  <c r="M17" i="5" s="1"/>
  <c r="L48" i="5"/>
  <c r="M48" i="5" s="1"/>
  <c r="L49" i="5"/>
  <c r="M49" i="5" s="1"/>
  <c r="L39" i="5"/>
  <c r="M39" i="5" s="1"/>
  <c r="L79" i="5"/>
  <c r="M79" i="5" s="1"/>
  <c r="L7" i="5"/>
  <c r="M7" i="5" s="1"/>
  <c r="J20" i="5"/>
  <c r="K20" i="5" s="1"/>
  <c r="J37" i="5"/>
  <c r="K37" i="5" s="1"/>
  <c r="H35" i="5"/>
  <c r="I35" i="5" s="1"/>
  <c r="L42" i="5"/>
  <c r="M42" i="5" s="1"/>
  <c r="J73" i="5"/>
  <c r="K73" i="5" s="1"/>
  <c r="L26" i="5"/>
  <c r="M26" i="5" s="1"/>
  <c r="J61" i="5"/>
  <c r="K61" i="5" s="1"/>
  <c r="H59" i="5"/>
  <c r="I59" i="5" s="1"/>
  <c r="L66" i="5"/>
  <c r="M66" i="5" s="1"/>
  <c r="J32" i="5"/>
  <c r="K32" i="5" s="1"/>
  <c r="L15" i="5"/>
  <c r="M15" i="5" s="1"/>
  <c r="J64" i="5"/>
  <c r="K64" i="5" s="1"/>
  <c r="L58" i="5"/>
  <c r="M58" i="5" s="1"/>
  <c r="J53" i="5"/>
  <c r="K53" i="5" s="1"/>
  <c r="H51" i="5"/>
  <c r="I51" i="5" s="1"/>
  <c r="L76" i="5"/>
  <c r="M76" i="5" s="1"/>
  <c r="J71" i="5"/>
  <c r="K71" i="5" s="1"/>
  <c r="H69" i="5"/>
  <c r="I69" i="5" s="1"/>
  <c r="H68" i="5"/>
  <c r="I68" i="5" s="1"/>
  <c r="H24" i="5"/>
  <c r="I24" i="5" s="1"/>
  <c r="L10" i="5"/>
  <c r="M10" i="5" s="1"/>
  <c r="L12" i="5"/>
  <c r="M12" i="5" s="1"/>
  <c r="L13" i="5"/>
  <c r="M13" i="5" s="1"/>
  <c r="J90" i="5"/>
  <c r="K90" i="5" s="1"/>
  <c r="H63" i="5"/>
  <c r="I63" i="5" s="1"/>
  <c r="J22" i="5"/>
  <c r="K22" i="5" s="1"/>
  <c r="J24" i="5"/>
  <c r="K24" i="5" s="1"/>
  <c r="H39" i="5"/>
  <c r="I39" i="5" s="1"/>
  <c r="J63" i="5"/>
  <c r="K63" i="5" s="1"/>
  <c r="J68" i="5"/>
  <c r="K68" i="5" s="1"/>
  <c r="J44" i="5"/>
  <c r="K44" i="5" s="1"/>
  <c r="J70" i="5"/>
  <c r="K70" i="5" s="1"/>
  <c r="H64" i="5"/>
  <c r="I64" i="5" s="1"/>
  <c r="J92" i="5"/>
  <c r="K92" i="5" s="1"/>
  <c r="J46" i="5"/>
  <c r="K46" i="5" s="1"/>
  <c r="H65" i="5"/>
  <c r="I65" i="5" s="1"/>
  <c r="H58" i="5"/>
  <c r="I58" i="5" s="1"/>
  <c r="H25" i="5"/>
  <c r="I25" i="5" s="1"/>
  <c r="H92" i="5"/>
  <c r="I92" i="5" s="1"/>
  <c r="H56" i="5"/>
  <c r="I56" i="5" s="1"/>
  <c r="L14" i="5"/>
  <c r="M14" i="5" s="1"/>
  <c r="J77" i="5"/>
  <c r="K77" i="5" s="1"/>
  <c r="H75" i="5"/>
  <c r="I75" i="5" s="1"/>
  <c r="L82" i="5"/>
  <c r="M82" i="5" s="1"/>
  <c r="L44" i="5"/>
  <c r="M44" i="5" s="1"/>
  <c r="J39" i="5"/>
  <c r="K39" i="5" s="1"/>
  <c r="H37" i="5"/>
  <c r="I37" i="5" s="1"/>
  <c r="H73" i="5"/>
  <c r="I73" i="5" s="1"/>
  <c r="H36" i="5"/>
  <c r="I36" i="5" s="1"/>
  <c r="L16" i="5"/>
  <c r="M16" i="5" s="1"/>
  <c r="J75" i="5"/>
  <c r="K75" i="5" s="1"/>
  <c r="H71" i="5"/>
  <c r="I71" i="5" s="1"/>
  <c r="J7" i="5"/>
  <c r="K7" i="5" s="1"/>
  <c r="H49" i="5"/>
  <c r="I49" i="5" s="1"/>
  <c r="J49" i="5"/>
  <c r="K49" i="5" s="1"/>
  <c r="L27" i="5"/>
  <c r="M27" i="5" s="1"/>
  <c r="J54" i="5"/>
  <c r="K54" i="5" s="1"/>
  <c r="L60" i="5"/>
  <c r="M60" i="5" s="1"/>
  <c r="J55" i="5"/>
  <c r="K55" i="5" s="1"/>
  <c r="H53" i="5"/>
  <c r="I53" i="5" s="1"/>
  <c r="L9" i="5"/>
  <c r="M9" i="5" s="1"/>
  <c r="L71" i="5"/>
  <c r="M71" i="5" s="1"/>
  <c r="J60" i="5"/>
  <c r="K60" i="5" s="1"/>
  <c r="J14" i="5"/>
  <c r="K14" i="5" s="1"/>
  <c r="L20" i="5"/>
  <c r="M20" i="5" s="1"/>
  <c r="J15" i="5"/>
  <c r="K15" i="5" s="1"/>
  <c r="H13" i="5"/>
  <c r="I13" i="5" s="1"/>
  <c r="L74" i="5"/>
  <c r="M74" i="5" s="1"/>
  <c r="J69" i="5"/>
  <c r="K69" i="5" s="1"/>
  <c r="H67" i="5"/>
  <c r="I67" i="5" s="1"/>
  <c r="H66" i="5"/>
  <c r="I66" i="5" s="1"/>
  <c r="J47" i="5"/>
  <c r="K47" i="5" s="1"/>
  <c r="J26" i="5"/>
  <c r="K26" i="5" s="1"/>
  <c r="J5" i="5"/>
  <c r="K5" i="5" s="1"/>
  <c r="L90" i="5"/>
  <c r="M90" i="5" s="1"/>
  <c r="J65" i="5"/>
  <c r="K65" i="5" s="1"/>
  <c r="J18" i="5"/>
  <c r="K18" i="5" s="1"/>
  <c r="H16" i="5"/>
  <c r="I16" i="5" s="1"/>
  <c r="L23" i="5"/>
  <c r="M23" i="5" s="1"/>
  <c r="J21" i="5"/>
  <c r="K21" i="5" s="1"/>
  <c r="L68" i="5"/>
  <c r="M68" i="5" s="1"/>
  <c r="L73" i="5"/>
  <c r="M73" i="5" s="1"/>
  <c r="H22" i="5"/>
  <c r="I22" i="5" s="1"/>
  <c r="L75" i="5"/>
  <c r="M75" i="5" s="1"/>
  <c r="J66" i="5"/>
  <c r="K66" i="5" s="1"/>
  <c r="L97" i="5"/>
  <c r="M97" i="5" s="1"/>
  <c r="L51" i="5"/>
  <c r="M51" i="5" s="1"/>
  <c r="L65" i="5"/>
  <c r="M65" i="5" s="1"/>
  <c r="L55" i="5"/>
  <c r="M55" i="5" s="1"/>
  <c r="L29" i="5"/>
  <c r="M29" i="5" s="1"/>
  <c r="L19" i="5"/>
  <c r="M19" i="5" s="1"/>
  <c r="J58" i="5"/>
  <c r="K58" i="5" s="1"/>
  <c r="H7" i="5"/>
  <c r="I7" i="5" s="1"/>
  <c r="L41" i="5"/>
  <c r="M41" i="5" s="1"/>
  <c r="J42" i="5"/>
  <c r="K42" i="5" s="1"/>
  <c r="H40" i="5"/>
  <c r="I40" i="5" s="1"/>
  <c r="L47" i="5"/>
  <c r="M47" i="5" s="1"/>
  <c r="L34" i="5"/>
  <c r="M34" i="5" s="1"/>
  <c r="H27" i="5"/>
  <c r="I27" i="5" s="1"/>
  <c r="J29" i="5"/>
  <c r="K29" i="5" s="1"/>
  <c r="H72" i="5"/>
  <c r="I72" i="5" s="1"/>
  <c r="J19" i="5"/>
  <c r="K19" i="5" s="1"/>
  <c r="J25" i="5"/>
  <c r="K25" i="5" s="1"/>
  <c r="J23" i="5"/>
  <c r="K23" i="5" s="1"/>
  <c r="L45" i="5"/>
  <c r="M45" i="5" s="1"/>
  <c r="H38" i="5"/>
  <c r="I38" i="5" s="1"/>
  <c r="L70" i="5"/>
  <c r="M70" i="5" s="1"/>
  <c r="L63" i="5"/>
  <c r="M63" i="5" s="1"/>
  <c r="J95" i="5"/>
  <c r="K95" i="5" s="1"/>
  <c r="H93" i="5"/>
  <c r="I93" i="5" s="1"/>
  <c r="H30" i="5"/>
  <c r="I30" i="5" s="1"/>
  <c r="L52" i="5"/>
  <c r="M52" i="5" s="1"/>
  <c r="L4" i="5"/>
  <c r="M4" i="5" s="1"/>
  <c r="H34" i="5"/>
  <c r="I34" i="5" s="1"/>
  <c r="L25" i="5"/>
  <c r="M25" i="5" s="1"/>
  <c r="L69" i="5"/>
  <c r="M69" i="5" s="1"/>
  <c r="J6" i="5"/>
  <c r="K6" i="5" s="1"/>
  <c r="L88" i="5"/>
  <c r="M88" i="5" s="1"/>
  <c r="J11" i="5"/>
  <c r="K11" i="5" s="1"/>
  <c r="J30" i="5"/>
  <c r="K30" i="5" s="1"/>
  <c r="H62" i="5"/>
  <c r="I62" i="5" s="1"/>
  <c r="J45" i="5"/>
  <c r="K45" i="5" s="1"/>
  <c r="J51" i="5"/>
  <c r="K51" i="5" s="1"/>
  <c r="L93" i="5"/>
  <c r="M93" i="5" s="1"/>
  <c r="J12" i="5"/>
  <c r="K12" i="5" s="1"/>
  <c r="L67" i="5"/>
  <c r="M67" i="5" s="1"/>
  <c r="H48" i="5"/>
  <c r="I48" i="5" s="1"/>
  <c r="J84" i="5"/>
  <c r="K84" i="5" s="1"/>
  <c r="H89" i="5"/>
  <c r="I89" i="5" s="1"/>
  <c r="L33" i="5"/>
  <c r="M33" i="5" s="1"/>
  <c r="J8" i="5"/>
  <c r="K8" i="5" s="1"/>
  <c r="J83" i="5"/>
  <c r="K83" i="5" s="1"/>
  <c r="L37" i="5"/>
  <c r="M37" i="5" s="1"/>
  <c r="J9" i="5"/>
  <c r="K9" i="5" s="1"/>
  <c r="J31" i="4"/>
  <c r="K31" i="4" s="1"/>
  <c r="J22" i="4"/>
  <c r="K22" i="4" s="1"/>
  <c r="J45" i="4"/>
  <c r="K45" i="4" s="1"/>
  <c r="J90" i="4"/>
  <c r="K90" i="4" s="1"/>
  <c r="J7" i="4"/>
  <c r="K7" i="4" s="1"/>
  <c r="J35" i="4"/>
  <c r="K35" i="4" s="1"/>
  <c r="J81" i="4"/>
  <c r="K81" i="4" s="1"/>
  <c r="J46" i="4"/>
  <c r="K46" i="4" s="1"/>
  <c r="J53" i="4"/>
  <c r="K53" i="4" s="1"/>
  <c r="J48" i="4"/>
  <c r="K48" i="4" s="1"/>
  <c r="J92" i="4"/>
  <c r="K92" i="4" s="1"/>
  <c r="J6" i="4"/>
  <c r="K6" i="4" s="1"/>
  <c r="J23" i="4"/>
  <c r="K23" i="4" s="1"/>
  <c r="J65" i="4"/>
  <c r="K65" i="4" s="1"/>
  <c r="J30" i="4"/>
  <c r="K30" i="4" s="1"/>
  <c r="J41" i="4"/>
  <c r="K41" i="4" s="1"/>
  <c r="J87" i="4"/>
  <c r="K87" i="4" s="1"/>
  <c r="J54" i="4"/>
  <c r="K54" i="4" s="1"/>
  <c r="J61" i="4"/>
  <c r="K61" i="4" s="1"/>
  <c r="J56" i="4"/>
  <c r="K56" i="4" s="1"/>
  <c r="J26" i="4"/>
  <c r="K26" i="4" s="1"/>
  <c r="J66" i="4"/>
  <c r="K66" i="4" s="1"/>
  <c r="J98" i="4"/>
  <c r="K98" i="4" s="1"/>
  <c r="J5" i="4"/>
  <c r="K5" i="4" s="1"/>
  <c r="J27" i="4"/>
  <c r="K27" i="4" s="1"/>
  <c r="J71" i="4"/>
  <c r="K71" i="4" s="1"/>
  <c r="J94" i="4"/>
  <c r="K94" i="4" s="1"/>
  <c r="J47" i="4"/>
  <c r="K47" i="4" s="1"/>
  <c r="J91" i="4"/>
  <c r="K91" i="4" s="1"/>
  <c r="J78" i="4"/>
  <c r="K78" i="4" s="1"/>
  <c r="J77" i="4"/>
  <c r="K77" i="4" s="1"/>
  <c r="J64" i="4"/>
  <c r="K64" i="4" s="1"/>
  <c r="J34" i="4"/>
  <c r="K34" i="4" s="1"/>
  <c r="J68" i="4"/>
  <c r="K68" i="4" s="1"/>
  <c r="J4" i="4"/>
  <c r="K4" i="4" s="1"/>
  <c r="J33" i="4"/>
  <c r="K33" i="4" s="1"/>
  <c r="J75" i="4"/>
  <c r="K75" i="4" s="1"/>
  <c r="J11" i="4"/>
  <c r="K11" i="4" s="1"/>
  <c r="J51" i="4"/>
  <c r="K51" i="4" s="1"/>
  <c r="J38" i="4"/>
  <c r="K38" i="4" s="1"/>
  <c r="J86" i="4"/>
  <c r="K86" i="4" s="1"/>
  <c r="J85" i="4"/>
  <c r="K85" i="4" s="1"/>
  <c r="J8" i="4"/>
  <c r="K8" i="4" s="1"/>
  <c r="J72" i="4"/>
  <c r="K72" i="4" s="1"/>
  <c r="J42" i="4"/>
  <c r="K42" i="4" s="1"/>
  <c r="J74" i="4"/>
  <c r="K74" i="4" s="1"/>
  <c r="J12" i="4"/>
  <c r="K12" i="4" s="1"/>
  <c r="J3" i="4"/>
  <c r="K3" i="4" s="1"/>
  <c r="J39" i="4"/>
  <c r="K39" i="4" s="1"/>
  <c r="J79" i="4"/>
  <c r="K79" i="4" s="1"/>
  <c r="J15" i="4"/>
  <c r="K15" i="4" s="1"/>
  <c r="J57" i="4"/>
  <c r="K57" i="4" s="1"/>
  <c r="J95" i="4"/>
  <c r="K95" i="4" s="1"/>
  <c r="J13" i="4"/>
  <c r="K13" i="4" s="1"/>
  <c r="J93" i="4"/>
  <c r="K93" i="4" s="1"/>
  <c r="J16" i="4"/>
  <c r="K16" i="4" s="1"/>
  <c r="J80" i="4"/>
  <c r="K80" i="4" s="1"/>
  <c r="J44" i="4"/>
  <c r="K44" i="4" s="1"/>
  <c r="J76" i="4"/>
  <c r="K76" i="4" s="1"/>
  <c r="J20" i="4"/>
  <c r="K20" i="4" s="1"/>
  <c r="J2" i="4"/>
  <c r="K2" i="4" s="1"/>
  <c r="J43" i="4"/>
  <c r="K43" i="4" s="1"/>
  <c r="J83" i="4"/>
  <c r="K83" i="4" s="1"/>
  <c r="J19" i="4"/>
  <c r="K19" i="4" s="1"/>
  <c r="J63" i="4"/>
  <c r="K63" i="4" s="1"/>
  <c r="J70" i="4"/>
  <c r="K70" i="4" s="1"/>
  <c r="J21" i="4"/>
  <c r="K21" i="4" s="1"/>
  <c r="J37" i="4"/>
  <c r="K37" i="4" s="1"/>
  <c r="J24" i="4"/>
  <c r="K24" i="4" s="1"/>
  <c r="J88" i="4"/>
  <c r="K88" i="4" s="1"/>
  <c r="J50" i="4"/>
  <c r="K50" i="4" s="1"/>
  <c r="J82" i="4"/>
  <c r="K82" i="4" s="1"/>
  <c r="J28" i="4"/>
  <c r="K28" i="4" s="1"/>
  <c r="J62" i="4"/>
  <c r="K62" i="4" s="1"/>
  <c r="J49" i="4"/>
  <c r="K49" i="4" s="1"/>
  <c r="J89" i="4"/>
  <c r="K89" i="4" s="1"/>
  <c r="J25" i="4"/>
  <c r="K25" i="4" s="1"/>
  <c r="J67" i="4"/>
  <c r="K67" i="4" s="1"/>
  <c r="J14" i="4"/>
  <c r="K14" i="4" s="1"/>
  <c r="J29" i="4"/>
  <c r="K29" i="4" s="1"/>
  <c r="J69" i="4"/>
  <c r="K69" i="4" s="1"/>
</calcChain>
</file>

<file path=xl/sharedStrings.xml><?xml version="1.0" encoding="utf-8"?>
<sst xmlns="http://schemas.openxmlformats.org/spreadsheetml/2006/main" count="783" uniqueCount="279">
  <si>
    <t>A1</t>
  </si>
  <si>
    <t>A2</t>
  </si>
  <si>
    <t>A3</t>
  </si>
  <si>
    <t>A</t>
  </si>
  <si>
    <t>B</t>
  </si>
  <si>
    <t>C</t>
  </si>
  <si>
    <t>D</t>
  </si>
  <si>
    <t>E</t>
  </si>
  <si>
    <t>F</t>
  </si>
  <si>
    <t>G</t>
  </si>
  <si>
    <t>H</t>
  </si>
  <si>
    <t>GGCCAGGTCCACCATGCGTAAGCTTGAATGCCGGcCAGCCCAAGGGCTCTGCACGAGGTAGTAGGTTGTATAGTTGCTGGCAGGCGT</t>
  </si>
  <si>
    <t>TATAGTTGCTGG</t>
  </si>
  <si>
    <t>CAACTATACAACCTACTACCTCGTGCAGAGCCCTTGGGCTGGCCGGCATTCAAGCTTACGCATGGTGGACCTGGC</t>
  </si>
  <si>
    <t>ATACTATACAAC</t>
  </si>
  <si>
    <t>-</t>
  </si>
  <si>
    <t>CAACCTACTA</t>
  </si>
  <si>
    <t>CTATACAACCTA</t>
  </si>
  <si>
    <t>GAATGCAATCGAGGTAGT</t>
  </si>
  <si>
    <t>TAAATTAAAAGCTTTACTACCTCG</t>
  </si>
  <si>
    <t>CGAGGTAGT</t>
  </si>
  <si>
    <t>no insert</t>
  </si>
  <si>
    <t>GGCCAGGTCCACCATGCGTAAGCTTGAATGCCGGCCAGCCCAAGGGCTCTGCACGAGGTAGTAGGTTGTATAGTTGCTGGCAGGCGTAGGTCTAAGCG</t>
  </si>
  <si>
    <t>CACCAGGGCTGCACGAGGTAGTAGGTTGTATAGTTGCTGGCAGGCGTAGTCTAAC</t>
  </si>
  <si>
    <t>CCACCATGCGTAAGCTTGAATGCCGGCCAGCCCAAGGGCTCTGCACGAGGTAGTAGGTTGTATAGTTGCTGGCAGGCGTAGGTCTA</t>
  </si>
  <si>
    <t>AATTTATACG</t>
  </si>
  <si>
    <t>AGTAGGTTG</t>
  </si>
  <si>
    <t>ATACTATACAACCTA</t>
  </si>
  <si>
    <t>GGCCAATTAAATTTATACTATACAACCTACTA</t>
  </si>
  <si>
    <t>GGTAGTAgGtTg</t>
  </si>
  <si>
    <t>TATACGAGG</t>
  </si>
  <si>
    <t>ATTCAAGCTT</t>
  </si>
  <si>
    <t>TATACTATACAACCTACTA</t>
  </si>
  <si>
    <t>ACCTACGCCTGCCAGCAACTATACAACCTACTACCTCGTGCAGAGCCCTTGGGCTGGCCGGCATTCAAGCTTACGCATGGTGGACCTGGCC</t>
  </si>
  <si>
    <t>CTCTGCACGACACCATCGTAAGCTTGAATGCCGGCCAGCCCAAGGGCTCTGCACGAGGTAGTAGGTTGTATAGTTGCTGGCAGGCGTAGGTCTAAGCG</t>
  </si>
  <si>
    <t>GGCCAGGTCCACCATGCGTAAGCTTGAATGCCGGCCAGCCCAAGGGCTCTGCACGAAGTGACG</t>
  </si>
  <si>
    <t>ATAGTATATTA</t>
  </si>
  <si>
    <t>CCTCGTATA</t>
  </si>
  <si>
    <t>GTAGTAGGTTG</t>
  </si>
  <si>
    <t>ACCTATACCTCGTAT</t>
  </si>
  <si>
    <t>ATATTGCATTCA</t>
  </si>
  <si>
    <t>TAGTAGGTTGTATAGTAT</t>
  </si>
  <si>
    <t>ATAGTTGCTGGC</t>
  </si>
  <si>
    <t>GGCCAGGTCCACCATGCGTAAGCTTGAATGCCGGGCCGAGGTAGTAGGTTG</t>
  </si>
  <si>
    <t>GGCCAGGTCCACCATGCGTAAGCTTGAATGCCGGCCAGCCCAAGGGCTCTGCACGAGGTAGTAGGTTG</t>
  </si>
  <si>
    <t>TACCTCGTATAAA</t>
  </si>
  <si>
    <t>TAATATACTATACAACC</t>
  </si>
  <si>
    <t>TAATTTAATATACTATACAACC</t>
  </si>
  <si>
    <t>ATACTATACAACCTACTA</t>
  </si>
  <si>
    <t>TACTATACAACCTACTACCTCGATATACTATACAACCTACTACCTCG</t>
  </si>
  <si>
    <t>TTTAAAAATTTATACGAGGTA</t>
  </si>
  <si>
    <t>CGCTTAgACCTACGCCTGCCAGCAACTATACAACCTACTACCTCGTGCAGAGCCCTTGGGCTGGCCGGCATTCAAGCTTACGCATGGTGGACCTGGCCTGGCCGGCACAACCTACTACCTCGTGCAgAGCCCTTGGGCTGGCCGGGCATTCAAGCTTACGCATGGTGGACCTGGCCACCTACGCCTGCCAGCAACTATACAACCTACTACCTCGTGCAGAGCCCTTGGGCTGGCCGGCATTCAAGCTTACGCATGGTGGACCTGGCC</t>
  </si>
  <si>
    <t>CAAGCTTTTA</t>
  </si>
  <si>
    <t>CAACCTACTACCTCGTATAAATT</t>
  </si>
  <si>
    <t>AACCTACTACCTCGTATA</t>
  </si>
  <si>
    <t>CGAGGTAGTAGGTTG</t>
  </si>
  <si>
    <t>TAAAAGCTTGAATGCAATCAACCTACTACCTCGAGGTTGTATAGTAGTAGGTTGTATAGTA</t>
  </si>
  <si>
    <t>TGCATTCAA</t>
  </si>
  <si>
    <t>CTACCTCG</t>
  </si>
  <si>
    <t>CCTACGCCTGCCAGCAACTATACAACCTACTACCTCGTGCAGAGCCCTTGGGCTGGCCGGCATTCAAGCTTACGCATGGTGGACCCTGCC</t>
  </si>
  <si>
    <t>GCCAGCAACTATCAGAGCCCTTGGGCTGGCCGGCATTCAAGCTTACGCA</t>
  </si>
  <si>
    <t>GGTAGTAGG</t>
  </si>
  <si>
    <t>AAATATTGCATT</t>
  </si>
  <si>
    <t>ACCTACTAC</t>
  </si>
  <si>
    <t>GAGGTAGTAG</t>
  </si>
  <si>
    <t>CGAGGTAGTAGGTTGTATAGT</t>
  </si>
  <si>
    <t>AAAAGCTTG</t>
  </si>
  <si>
    <t>AATTTAATATACTATACAACCTACTA</t>
  </si>
  <si>
    <t>CCCTTGGGCTGGGCCGGCATTCAAGCTTACGCATGGTGGACCTGGCC</t>
  </si>
  <si>
    <t>CCACCATGCGTAAGCTTGAATGCCGGCCAGCCCAAGGGCTCTGCACGAGGTAGTAGGTTGTATAGTTG</t>
  </si>
  <si>
    <t>CCTACGCCTGCCAGCAACTATACAACCTACTACCTCGTGCAGAGCCCTTGGGCTGGCCGGCATTCAAGCTTACGCATGGTGGACCTCCCAACCTACTACCTCGTGCAGAGCCCTTGGGCTGGCCGGCATTCAAGCTTACGCATGGTGGACCTGGCC</t>
  </si>
  <si>
    <t>ATATACTATACAACCTA</t>
  </si>
  <si>
    <t>TAATTTAATATACTATACAACCTACTACCTCTGCAATATTTATTGTAGTAGGTTG</t>
  </si>
  <si>
    <t>CCTCGTATAAACAACCTACTA</t>
  </si>
  <si>
    <t>TTTAATATACTATACAACC</t>
  </si>
  <si>
    <t>CTACCTCGTATA</t>
  </si>
  <si>
    <t>ACAACCTACTA</t>
  </si>
  <si>
    <t>GGCCAGGTCCaCCaTGCGTAAGCTTGAATGcCGGCCAGCCCAAGGGCTCTGCACGAGGTAcTAGGTTG</t>
  </si>
  <si>
    <t>CGCTTACCTACGCCTGCCAGCAACTATACAACCTACTACCTCGTGCAGAGCCCTTGGGCTGGCCGGCATTCAAGCTTACGCATGGTGGACCTGGCC</t>
  </si>
  <si>
    <t>ACGCCTGCCAGCAACTATACAACCTACTACCTCGTGCAGAGCCCTTGGGCTGGCCGGCATTCAAGCTTACGCATGGTGGACCTGGCC</t>
  </si>
  <si>
    <t>TATACAACCTACTACCTCGTATA</t>
  </si>
  <si>
    <t>AGGTTGTATAGTATATTAA</t>
  </si>
  <si>
    <t>TACAACCTACTA</t>
  </si>
  <si>
    <t>AGGTTGTATAGTA</t>
  </si>
  <si>
    <t>AGCTTGAATGCA</t>
  </si>
  <si>
    <t>CTACCTCGT</t>
  </si>
  <si>
    <t>pJET-chopped DNA 2</t>
  </si>
  <si>
    <t>pJET-chopped DNA 1</t>
  </si>
  <si>
    <t>CCTACTACC</t>
  </si>
  <si>
    <t xml:space="preserve">TAAAAGCTTGAATGCAATCAACCTACTACCTCGAGGTTGTATAGTAGTAGGTTGTATAGTA </t>
  </si>
  <si>
    <t>GCTTTTAATTTA</t>
  </si>
  <si>
    <t>CCTACTACCTCGTATAAA</t>
  </si>
  <si>
    <t>CTCGTATA</t>
  </si>
  <si>
    <t>GGCCATTTAATTA</t>
  </si>
  <si>
    <t>TATTTAAAAATTTATACG</t>
  </si>
  <si>
    <t>ATATACTATACAACCTACTA</t>
  </si>
  <si>
    <t>aTatACtATacnacCTACTACCTCGtAtaaATTTTTAAaTAAATATtGcatTcaagCTTTTAATTTaaTTAaaTGGcC</t>
  </si>
  <si>
    <t>CCTACTACCT</t>
  </si>
  <si>
    <t>CGAGGTAGTATACTACCTCGT</t>
  </si>
  <si>
    <t>CAACCTACTACCTCGTATA</t>
  </si>
  <si>
    <t>caacCTACTAcCtcgnaTa</t>
  </si>
  <si>
    <t>TAGTAGGTTGTATAGTATATTAAAT</t>
  </si>
  <si>
    <t>TATACGAGGTAGTAGGTTG</t>
  </si>
  <si>
    <t>TTAATATACTATACAACCTACT</t>
  </si>
  <si>
    <t>TAATTAAATGGCC</t>
  </si>
  <si>
    <t>TACTATACAAC</t>
  </si>
  <si>
    <t>TACTACCTCGTATAA</t>
  </si>
  <si>
    <t>GGTTGTATAGTATATTAAATTAT</t>
  </si>
  <si>
    <t>AGGTTGTATAGTATATTA</t>
  </si>
  <si>
    <t xml:space="preserve">TACTACCTCGAGTAGGTTGTATACGAGGTAGTAGGTTGTATAGTATAT </t>
  </si>
  <si>
    <t>AATTAAATGGCC</t>
  </si>
  <si>
    <t>CTTGAATGC</t>
  </si>
  <si>
    <t>CCTACTACCTTATACGAGG</t>
  </si>
  <si>
    <t>ACTACCTCGTATAAATTTTATACGAGGTAGTAGGTTG</t>
  </si>
  <si>
    <t>CTACGCCTGCCAGCAACTATACAACCTACTACCTCGTGCAGAGCCCTTGGGCTGGCCGGCATTCAAGCTTACGCATGGTGGACCTGGCC</t>
  </si>
  <si>
    <t>CCTACGCCTGCCAGCAACTATACAACCTACTACCTCGTGCAGAGCCCTTGGGCTGGCCGGCATTCAAGCTTACGCATGGTGGACCTGGCC</t>
  </si>
  <si>
    <t>AGGTTGTATAGTTGCTGGCAGGCGTAGGTCTAAGCG</t>
  </si>
  <si>
    <t>CTGAATGCCGGCCAGCCCAAGGGCTCTGCACGAGGTAGTAGGTTGTATAGTTGCTGGCAGGCGTAGGTCTAAGCG</t>
  </si>
  <si>
    <t>CAACTATACAACCTACTACCTCGTGCAGAGCCCTTGGGCTGGCCGGCATTCAAGCGCATGGTGGACCTGCC</t>
  </si>
  <si>
    <t>ggnctggnccacCttGnnncncnTTgaat</t>
  </si>
  <si>
    <t>Target</t>
  </si>
  <si>
    <t>Target G</t>
  </si>
  <si>
    <t>GGCCaggtccaccatgcgtAAGCTTGAATGCcggccagcccaagggctctgcaCGAGGTAGTAGGTTGTATAGTtgctggcaggcgtaggtctaagcG</t>
  </si>
  <si>
    <t>CCGGTCCAGGTGGTACGCATTCGAACTTACGGCCGGTCGGGTTCCCGAGACGTGCTCCATCATCCAACATATCAACGACCGTCCGCATCCAGATTCGC</t>
  </si>
  <si>
    <t>Target C</t>
  </si>
  <si>
    <t>CGCTTAGACCTACGCCTGCCAGCAACTATACAACCTACTACCTCGTGCAGAGCCCTTGGGCTGGCCGGCATTCAAGCTTACGCATGGTGGACCTGGCC</t>
  </si>
  <si>
    <t>GcgaatctggatgcggacggtcgtTGATATGTTGGATGATGGAGCacgtctcgggaacccgaccggcCGTAAGTTCGAAtgcgtaccacctggaCCGG</t>
  </si>
  <si>
    <t>FW</t>
  </si>
  <si>
    <t>RV</t>
  </si>
  <si>
    <t xml:space="preserve">GGCCatttaattaaattaaAAGCTTGAATGCaatatttatttaaaaatttataCGAGGTAGTAGGTTGTATAGTatattaaattatttaaatataaaG </t>
  </si>
  <si>
    <t xml:space="preserve">CCGGTAAATTAATTTAATTTTCGAACTTACGTTATAAATAAATTTTTAAATATGCTCCATCATCCAACATATCATATAATTTAATAAATTTATATTTC </t>
  </si>
  <si>
    <t>CTTTATATTTAAATAATTTAATATACTATACAACCTACTACCTCGTATAAATTTTTAAATAAATATTGCATTCAAGCTTTTAATTTAATTAAATGGCC</t>
  </si>
  <si>
    <t>GaaatataaatttattaaattataTGATATGTTGGATGATGGAGCatatttaaaaatttatttataaCGTAAGTTCGAAaattaaattaatttaCCGG</t>
  </si>
  <si>
    <t>Sequences</t>
  </si>
  <si>
    <t>1A</t>
  </si>
  <si>
    <t>1B</t>
  </si>
  <si>
    <t>1C</t>
  </si>
  <si>
    <t>1D</t>
  </si>
  <si>
    <t>1E</t>
  </si>
  <si>
    <t>1F</t>
  </si>
  <si>
    <t>1G</t>
  </si>
  <si>
    <t>1H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</si>
  <si>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</si>
  <si>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</si>
  <si>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</si>
  <si>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</si>
  <si>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</si>
  <si>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</si>
  <si>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</si>
  <si>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</si>
  <si>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</si>
  <si>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</si>
  <si>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</si>
  <si>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</si>
  <si>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</si>
  <si>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</si>
  <si>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</si>
  <si>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</si>
  <si>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</si>
  <si>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</si>
  <si>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</si>
  <si>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</si>
  <si>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</si>
  <si>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</si>
  <si>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</si>
  <si>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CAACTATACAACCTACTACCTCGTGCAGAGCCCTTGGGCTGGCCGGCATTCAAGC</t>
  </si>
  <si>
    <t xml:space="preserve"> GCATGGTGGACCTGCC</t>
  </si>
  <si>
    <t>CTCTGCACGA</t>
  </si>
  <si>
    <t>CACCAT</t>
  </si>
  <si>
    <t>CGTAAGCTTGAATGCCGGCCAGCCCAAGGGCTCTGCACGAGGTAGTAGGTTGTATAGTTGCTGGCAGGCGTAGGTCTAAGCG</t>
  </si>
  <si>
    <t>CGCTTAgACCTACGCCTGCCAGCAACTATACAACCTACTACCTCGTGCAGAGCCCTTGGGCTGGCCGGCATTCAAGCTTACGCATGGTGGACCTGGCC</t>
  </si>
  <si>
    <t>TGGCCGGCA</t>
  </si>
  <si>
    <t>CAACCTACTACCTCGTGCAgAGCCCTTGGGCTGGCCGG</t>
  </si>
  <si>
    <t>GCATTCAAGCTTACGCATGGTGGACCTGGCC</t>
  </si>
  <si>
    <t>GCCAGCAACTAT</t>
  </si>
  <si>
    <t>CAGAGCCCTTGGGCTGGCCGGCATTCAAGCTTACGCA</t>
  </si>
  <si>
    <t>CCTACGCCTGCCAGCAACTATACAACCTACTACCTCGTGCAGAGCCCTTGGGCTGGCCGGCATTCAAGCTTACGCATGGTGGACCT</t>
  </si>
  <si>
    <t>CAACCTACTACCTCGTGCAGAGCCCTTGGGCTGGCCGGCATTCAAGCTTACGCATGGTGGACCTGGCC</t>
  </si>
  <si>
    <t>CGCTTA</t>
  </si>
  <si>
    <t>A8</t>
  </si>
  <si>
    <t>A9</t>
  </si>
  <si>
    <t>A10</t>
  </si>
  <si>
    <t>A11</t>
  </si>
  <si>
    <t>A12</t>
  </si>
  <si>
    <t>B8</t>
  </si>
  <si>
    <t>B9</t>
  </si>
  <si>
    <t>B10</t>
  </si>
  <si>
    <t>B11</t>
  </si>
  <si>
    <t>B12</t>
  </si>
  <si>
    <t>C8</t>
  </si>
  <si>
    <t>C9</t>
  </si>
  <si>
    <t>C10</t>
  </si>
  <si>
    <t>C11</t>
  </si>
  <si>
    <t>C12</t>
  </si>
  <si>
    <t>D8</t>
  </si>
  <si>
    <t>D9</t>
  </si>
  <si>
    <t>D10</t>
  </si>
  <si>
    <t>D11</t>
  </si>
  <si>
    <t>D12</t>
  </si>
  <si>
    <t>E8</t>
  </si>
  <si>
    <t>E9</t>
  </si>
  <si>
    <t>E10</t>
  </si>
  <si>
    <t>E11</t>
  </si>
  <si>
    <t>E12</t>
  </si>
  <si>
    <t>F8</t>
  </si>
  <si>
    <t>F9</t>
  </si>
  <si>
    <t>F10</t>
  </si>
  <si>
    <t>F11</t>
  </si>
  <si>
    <t>F12</t>
  </si>
  <si>
    <t>G8</t>
  </si>
  <si>
    <t>G9</t>
  </si>
  <si>
    <t>G10</t>
  </si>
  <si>
    <t>G11</t>
  </si>
  <si>
    <t>G12</t>
  </si>
  <si>
    <t>C4</t>
  </si>
  <si>
    <t>C5</t>
  </si>
  <si>
    <t>C6</t>
  </si>
  <si>
    <t>C7</t>
  </si>
  <si>
    <t>A4</t>
  </si>
  <si>
    <t>A5</t>
  </si>
  <si>
    <t>A6</t>
  </si>
  <si>
    <t>A7</t>
  </si>
  <si>
    <t>B4</t>
  </si>
  <si>
    <t>B5</t>
  </si>
  <si>
    <t>B6</t>
  </si>
  <si>
    <t>B7</t>
  </si>
  <si>
    <t>D4</t>
  </si>
  <si>
    <t>D5</t>
  </si>
  <si>
    <t>D6</t>
  </si>
  <si>
    <t>D7</t>
  </si>
  <si>
    <t>E4</t>
  </si>
  <si>
    <t>E5</t>
  </si>
  <si>
    <t>E6</t>
  </si>
  <si>
    <t>E7</t>
  </si>
  <si>
    <t>F4</t>
  </si>
  <si>
    <t>F5</t>
  </si>
  <si>
    <t>F6</t>
  </si>
  <si>
    <t>F7</t>
  </si>
  <si>
    <t>G4</t>
  </si>
  <si>
    <t>G5</t>
  </si>
  <si>
    <t>G6</t>
  </si>
  <si>
    <t>G7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</si>
  <si>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</si>
  <si>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</si>
  <si>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</si>
  <si>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</si>
  <si>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</si>
  <si>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</si>
  <si>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</si>
  <si>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</si>
  <si>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</si>
  <si>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CGAGGTAGTA</t>
  </si>
  <si>
    <t>TACTACCTCGT</t>
  </si>
  <si>
    <t>ACTACCTCGTATAAATTTT</t>
  </si>
  <si>
    <t>ATACGAGGTAGTAGGTTG</t>
  </si>
  <si>
    <t>g</t>
  </si>
  <si>
    <t>c</t>
  </si>
  <si>
    <t>a</t>
  </si>
  <si>
    <t>t</t>
  </si>
  <si>
    <t>Position</t>
  </si>
  <si>
    <t>normalized</t>
  </si>
  <si>
    <t>TAAAAGCTTGAAT</t>
  </si>
  <si>
    <t>CAACCTACTACCTCGA</t>
  </si>
  <si>
    <t>AGGTTGTATAGTAGTAGGTTGTATAGTA</t>
  </si>
  <si>
    <t xml:space="preserve">AGTAGGTTGTATACGAGGTAGTAGGTTGTATAGTATAT </t>
  </si>
  <si>
    <t>TACTACCTCG</t>
  </si>
  <si>
    <t>GAATGCAAT</t>
  </si>
  <si>
    <t>TAAATTAAAAGCTT</t>
  </si>
  <si>
    <t>GGCCAATTAAATT</t>
  </si>
  <si>
    <t>ACCTA</t>
  </si>
  <si>
    <t>TACCTCGTAT</t>
  </si>
  <si>
    <t>TACTATACAACCTACTACCTCG</t>
  </si>
  <si>
    <t>ATATACTATACAACCTACTACCTCG</t>
  </si>
  <si>
    <t>CAACCTACTACCTCG</t>
  </si>
  <si>
    <t>TAAAAGCTTGAATGCAAT</t>
  </si>
  <si>
    <t>TAATTTAATATACTATACAACCTACTACCTC</t>
  </si>
  <si>
    <t>TGCAATATTTATT</t>
  </si>
  <si>
    <t>average length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</si>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</sst>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sz val="10"/>
      <color theme="1"/>
      <name val="Courier New"/>
      <family val="3"/>
    </font>
    <font>
      <sz val="10.5"/>
      <color theme="0"/>
      <name val="Courier New"/>
      <family val="3"/>
    </font>
    <font>
      <b/>
      <sz val="10.5"/>
      <color theme="0"/>
      <name val="Courier New"/>
      <family val="3"/>
    </font>
    <font>
      <b/>
      <sz val="10.5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sz val="11"/>
      <color rgb="FF000000"/>
      <name val="Calibri"/>
      <family val="2"/>
    </font>
    <font>
      <sz val="8"/>
      <color theme="1"/>
      <name val="Courier New"/>
      <family val="3"/>
    </font>
    <font>
      <sz val="12"/>
      <color theme="1"/>
      <name val="Courier New"/>
      <family val="3"/>
    </font>
    <font>
      <sz val="8"/>
      <color rgb="FF000000"/>
      <name val="Courier New"/>
      <family val="3"/>
    </font>
    <font>
      <sz val="12"/>
      <color rgb="FF000000"/>
      <name val="Courier New"/>
      <family val="3"/>
    </font>
    <font>
      <sz val="10.5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2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/>
    <xf numFmtId="0" fontId="2" fillId="0" borderId="0" xfId="0" applyFont="1" applyFill="1"/>
    <xf numFmtId="0" fontId="0" fillId="0" borderId="0" xfId="0" applyFill="1"/>
    <xf numFmtId="0" fontId="9" fillId="3" borderId="0" xfId="0" applyFont="1" applyFill="1"/>
    <xf numFmtId="0" fontId="0" fillId="4" borderId="0" xfId="0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4" borderId="0" xfId="0" applyFont="1" applyFill="1"/>
    <xf numFmtId="0" fontId="3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0" zoomScaleNormal="100" workbookViewId="0">
      <selection activeCell="C6" sqref="C6"/>
    </sheetView>
  </sheetViews>
  <sheetFormatPr defaultRowHeight="15" x14ac:dyDescent="0.25"/>
  <sheetData>
    <row r="1" spans="1:10" x14ac:dyDescent="0.25">
      <c r="A1" s="5" t="s">
        <v>87</v>
      </c>
      <c r="B1" s="5"/>
      <c r="C1" s="5"/>
      <c r="D1" s="5"/>
      <c r="E1" s="5"/>
      <c r="F1" s="5"/>
      <c r="G1" s="5"/>
      <c r="H1" s="5"/>
      <c r="I1" s="5"/>
      <c r="J1" s="6"/>
    </row>
    <row r="2" spans="1:10" x14ac:dyDescent="0.25">
      <c r="A2" s="5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120</v>
      </c>
    </row>
    <row r="3" spans="1:10" x14ac:dyDescent="0.25">
      <c r="A3" s="4">
        <v>1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42</v>
      </c>
      <c r="G3" s="1" t="s">
        <v>33</v>
      </c>
      <c r="H3" s="1" t="s">
        <v>118</v>
      </c>
      <c r="I3" s="1" t="s">
        <v>119</v>
      </c>
      <c r="J3" s="5" t="s">
        <v>9</v>
      </c>
    </row>
    <row r="4" spans="1:10" x14ac:dyDescent="0.25">
      <c r="A4" s="4">
        <v>2</v>
      </c>
      <c r="B4" s="1"/>
      <c r="C4" s="1"/>
      <c r="D4" s="1"/>
      <c r="E4" s="1"/>
      <c r="F4" s="1"/>
      <c r="G4" s="1"/>
      <c r="H4" s="1"/>
      <c r="I4" s="1"/>
      <c r="J4" s="7" t="s">
        <v>15</v>
      </c>
    </row>
    <row r="5" spans="1:10" x14ac:dyDescent="0.25">
      <c r="A5" s="4">
        <v>3</v>
      </c>
      <c r="B5" s="1"/>
      <c r="C5" s="1"/>
      <c r="D5" s="1"/>
      <c r="E5" s="1"/>
      <c r="F5" s="1"/>
      <c r="G5" s="1"/>
      <c r="H5" s="1"/>
      <c r="I5" s="1"/>
      <c r="J5" s="7" t="s">
        <v>15</v>
      </c>
    </row>
    <row r="6" spans="1:10" x14ac:dyDescent="0.25">
      <c r="A6" s="4">
        <v>4</v>
      </c>
      <c r="B6" s="1"/>
      <c r="C6" s="1"/>
      <c r="D6" s="1"/>
      <c r="E6" s="1"/>
      <c r="F6" s="1"/>
      <c r="G6" s="1"/>
      <c r="H6" s="1"/>
      <c r="I6" s="1"/>
      <c r="J6" s="7" t="s">
        <v>15</v>
      </c>
    </row>
    <row r="7" spans="1:10" x14ac:dyDescent="0.25">
      <c r="A7" s="4">
        <v>5</v>
      </c>
      <c r="B7" s="1"/>
      <c r="C7" s="1"/>
      <c r="D7" s="1"/>
      <c r="E7" s="1"/>
      <c r="F7" s="1"/>
      <c r="G7" s="1"/>
      <c r="H7" s="1"/>
      <c r="I7" s="1"/>
      <c r="J7" s="7" t="s">
        <v>15</v>
      </c>
    </row>
    <row r="8" spans="1:10" x14ac:dyDescent="0.25">
      <c r="A8" s="4">
        <v>6</v>
      </c>
      <c r="B8" s="1"/>
      <c r="C8" s="1"/>
      <c r="D8" s="1"/>
      <c r="E8" s="1"/>
      <c r="F8" s="1"/>
      <c r="G8" s="1"/>
      <c r="H8" s="1"/>
      <c r="I8" s="1"/>
      <c r="J8" s="7" t="s">
        <v>15</v>
      </c>
    </row>
    <row r="9" spans="1:10" x14ac:dyDescent="0.25">
      <c r="A9" s="4">
        <v>7</v>
      </c>
      <c r="B9" s="1"/>
      <c r="C9" s="1"/>
      <c r="D9" s="1"/>
      <c r="E9" s="1"/>
      <c r="F9" s="1"/>
      <c r="G9" s="1"/>
      <c r="H9" s="1"/>
      <c r="I9" s="1"/>
      <c r="J9" s="7" t="s">
        <v>15</v>
      </c>
    </row>
    <row r="10" spans="1:10" x14ac:dyDescent="0.25">
      <c r="A10" s="4">
        <v>8</v>
      </c>
      <c r="B10" s="1" t="s">
        <v>37</v>
      </c>
      <c r="C10" s="1" t="s">
        <v>91</v>
      </c>
      <c r="D10" s="1" t="s">
        <v>94</v>
      </c>
      <c r="E10" s="1" t="s">
        <v>98</v>
      </c>
      <c r="F10" s="1" t="s">
        <v>102</v>
      </c>
      <c r="G10" s="1" t="s">
        <v>93</v>
      </c>
      <c r="H10" s="1" t="s">
        <v>107</v>
      </c>
      <c r="I10" s="1" t="s">
        <v>15</v>
      </c>
      <c r="J10" s="5" t="s">
        <v>5</v>
      </c>
    </row>
    <row r="11" spans="1:10" x14ac:dyDescent="0.25">
      <c r="A11" s="4">
        <v>9</v>
      </c>
      <c r="B11" s="1" t="s">
        <v>88</v>
      </c>
      <c r="C11" s="1" t="s">
        <v>92</v>
      </c>
      <c r="D11" s="1" t="s">
        <v>95</v>
      </c>
      <c r="E11" s="1" t="s">
        <v>99</v>
      </c>
      <c r="F11" s="1" t="s">
        <v>20</v>
      </c>
      <c r="G11" s="1" t="s">
        <v>20</v>
      </c>
      <c r="H11" s="1" t="s">
        <v>82</v>
      </c>
      <c r="I11" s="1" t="s">
        <v>110</v>
      </c>
      <c r="J11" s="5" t="s">
        <v>5</v>
      </c>
    </row>
    <row r="12" spans="1:10" x14ac:dyDescent="0.25">
      <c r="A12" s="4">
        <v>10</v>
      </c>
      <c r="B12" s="1" t="s">
        <v>89</v>
      </c>
      <c r="C12" s="1" t="s">
        <v>93</v>
      </c>
      <c r="D12" s="1" t="s">
        <v>15</v>
      </c>
      <c r="E12" s="1" t="s">
        <v>100</v>
      </c>
      <c r="F12" s="1" t="s">
        <v>20</v>
      </c>
      <c r="G12" s="1" t="s">
        <v>104</v>
      </c>
      <c r="H12" s="1" t="s">
        <v>108</v>
      </c>
      <c r="I12" s="1" t="s">
        <v>111</v>
      </c>
      <c r="J12" s="5" t="s">
        <v>5</v>
      </c>
    </row>
    <row r="13" spans="1:10" x14ac:dyDescent="0.25">
      <c r="A13" s="4">
        <v>11</v>
      </c>
      <c r="B13" s="1" t="s">
        <v>15</v>
      </c>
      <c r="C13" s="1" t="s">
        <v>48</v>
      </c>
      <c r="D13" s="1" t="s">
        <v>96</v>
      </c>
      <c r="E13" s="1" t="s">
        <v>15</v>
      </c>
      <c r="F13" s="1" t="s">
        <v>103</v>
      </c>
      <c r="G13" s="1" t="s">
        <v>105</v>
      </c>
      <c r="H13" s="1" t="s">
        <v>109</v>
      </c>
      <c r="I13" s="1" t="s">
        <v>112</v>
      </c>
      <c r="J13" s="5" t="s">
        <v>5</v>
      </c>
    </row>
    <row r="14" spans="1:10" x14ac:dyDescent="0.25">
      <c r="A14" s="4">
        <v>12</v>
      </c>
      <c r="B14" s="1" t="s">
        <v>90</v>
      </c>
      <c r="C14" s="1" t="s">
        <v>15</v>
      </c>
      <c r="D14" s="1" t="s">
        <v>97</v>
      </c>
      <c r="E14" s="1" t="s">
        <v>101</v>
      </c>
      <c r="F14" s="1" t="s">
        <v>15</v>
      </c>
      <c r="G14" s="1" t="s">
        <v>106</v>
      </c>
      <c r="H14" s="1" t="s">
        <v>15</v>
      </c>
      <c r="I14" s="1" t="s">
        <v>113</v>
      </c>
      <c r="J14" s="5" t="s">
        <v>5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5" t="s">
        <v>86</v>
      </c>
      <c r="B16" s="5"/>
      <c r="C16" s="5"/>
      <c r="D16" s="5"/>
      <c r="E16" s="5"/>
      <c r="F16" s="5"/>
      <c r="G16" s="5"/>
      <c r="H16" s="5"/>
      <c r="I16" s="5"/>
      <c r="J16" s="7"/>
    </row>
    <row r="17" spans="1:11" x14ac:dyDescent="0.25">
      <c r="A17" s="5"/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120</v>
      </c>
    </row>
    <row r="18" spans="1:11" x14ac:dyDescent="0.25">
      <c r="A18" s="5">
        <v>1</v>
      </c>
      <c r="B18" s="1" t="s">
        <v>11</v>
      </c>
      <c r="C18" s="1" t="s">
        <v>22</v>
      </c>
      <c r="D18" s="1" t="s">
        <v>33</v>
      </c>
      <c r="E18" s="1" t="s">
        <v>42</v>
      </c>
      <c r="F18" s="1" t="s">
        <v>15</v>
      </c>
      <c r="G18" s="1" t="s">
        <v>59</v>
      </c>
      <c r="H18" s="1" t="s">
        <v>68</v>
      </c>
      <c r="I18" s="1" t="s">
        <v>77</v>
      </c>
      <c r="J18" s="5" t="s">
        <v>9</v>
      </c>
      <c r="K18" s="1"/>
    </row>
    <row r="19" spans="1:11" x14ac:dyDescent="0.25">
      <c r="A19" s="5">
        <v>2</v>
      </c>
      <c r="B19" s="1" t="s">
        <v>12</v>
      </c>
      <c r="C19" s="1" t="s">
        <v>23</v>
      </c>
      <c r="D19" s="1" t="s">
        <v>34</v>
      </c>
      <c r="E19" s="1" t="s">
        <v>43</v>
      </c>
      <c r="F19" s="1" t="s">
        <v>33</v>
      </c>
      <c r="G19" s="1" t="s">
        <v>60</v>
      </c>
      <c r="H19" s="1" t="s">
        <v>69</v>
      </c>
      <c r="I19" s="1" t="s">
        <v>78</v>
      </c>
      <c r="J19" s="5" t="s">
        <v>9</v>
      </c>
    </row>
    <row r="20" spans="1:11" x14ac:dyDescent="0.25">
      <c r="A20" s="5">
        <v>3</v>
      </c>
      <c r="B20" s="1" t="s">
        <v>13</v>
      </c>
      <c r="C20" s="1" t="s">
        <v>24</v>
      </c>
      <c r="D20" s="1" t="s">
        <v>35</v>
      </c>
      <c r="E20" s="1" t="s">
        <v>44</v>
      </c>
      <c r="F20" s="1" t="s">
        <v>51</v>
      </c>
      <c r="G20" s="1" t="s">
        <v>33</v>
      </c>
      <c r="H20" s="1" t="s">
        <v>70</v>
      </c>
      <c r="I20" s="1" t="s">
        <v>79</v>
      </c>
      <c r="J20" s="5" t="s">
        <v>9</v>
      </c>
    </row>
    <row r="21" spans="1:11" x14ac:dyDescent="0.25">
      <c r="A21" s="5">
        <v>4</v>
      </c>
      <c r="B21" s="1" t="s">
        <v>14</v>
      </c>
      <c r="C21" s="1" t="s">
        <v>25</v>
      </c>
      <c r="D21" s="1" t="s">
        <v>36</v>
      </c>
      <c r="E21" s="1" t="s">
        <v>37</v>
      </c>
      <c r="F21" s="1" t="s">
        <v>52</v>
      </c>
      <c r="G21" s="1" t="s">
        <v>61</v>
      </c>
      <c r="H21" s="1" t="s">
        <v>71</v>
      </c>
      <c r="I21" s="1" t="s">
        <v>80</v>
      </c>
      <c r="J21" s="5" t="s">
        <v>5</v>
      </c>
    </row>
    <row r="22" spans="1:11" x14ac:dyDescent="0.25">
      <c r="A22" s="5">
        <v>5</v>
      </c>
      <c r="B22" s="1" t="s">
        <v>15</v>
      </c>
      <c r="C22" s="1" t="s">
        <v>26</v>
      </c>
      <c r="D22" s="1" t="s">
        <v>37</v>
      </c>
      <c r="E22" s="1" t="s">
        <v>45</v>
      </c>
      <c r="F22" s="1" t="s">
        <v>15</v>
      </c>
      <c r="G22" s="1" t="s">
        <v>15</v>
      </c>
      <c r="H22" s="1" t="s">
        <v>72</v>
      </c>
      <c r="I22" s="1" t="s">
        <v>20</v>
      </c>
      <c r="J22" s="5" t="s">
        <v>5</v>
      </c>
    </row>
    <row r="23" spans="1:11" x14ac:dyDescent="0.25">
      <c r="A23" s="5">
        <v>6</v>
      </c>
      <c r="B23" s="1" t="s">
        <v>16</v>
      </c>
      <c r="C23" s="1" t="s">
        <v>27</v>
      </c>
      <c r="D23" s="1" t="s">
        <v>38</v>
      </c>
      <c r="E23" s="1" t="s">
        <v>46</v>
      </c>
      <c r="F23" s="1" t="s">
        <v>53</v>
      </c>
      <c r="G23" s="1" t="s">
        <v>30</v>
      </c>
      <c r="H23" s="1" t="s">
        <v>37</v>
      </c>
      <c r="I23" s="1" t="s">
        <v>38</v>
      </c>
      <c r="J23" s="5" t="s">
        <v>5</v>
      </c>
    </row>
    <row r="24" spans="1:11" x14ac:dyDescent="0.25">
      <c r="A24" s="5">
        <v>7</v>
      </c>
      <c r="B24" s="1" t="s">
        <v>17</v>
      </c>
      <c r="C24" s="1" t="s">
        <v>28</v>
      </c>
      <c r="D24" s="1" t="s">
        <v>30</v>
      </c>
      <c r="E24" s="1" t="s">
        <v>47</v>
      </c>
      <c r="F24" s="1" t="s">
        <v>54</v>
      </c>
      <c r="G24" s="1" t="s">
        <v>62</v>
      </c>
      <c r="H24" s="1" t="s">
        <v>15</v>
      </c>
      <c r="I24" s="1" t="s">
        <v>81</v>
      </c>
      <c r="J24" s="5" t="s">
        <v>5</v>
      </c>
    </row>
    <row r="25" spans="1:11" x14ac:dyDescent="0.25">
      <c r="A25" s="5">
        <v>8</v>
      </c>
      <c r="B25" s="1" t="s">
        <v>18</v>
      </c>
      <c r="C25" s="1" t="s">
        <v>29</v>
      </c>
      <c r="D25" s="1" t="s">
        <v>39</v>
      </c>
      <c r="E25" s="1" t="s">
        <v>48</v>
      </c>
      <c r="F25" s="1" t="s">
        <v>55</v>
      </c>
      <c r="G25" s="1" t="s">
        <v>63</v>
      </c>
      <c r="H25" s="1" t="s">
        <v>73</v>
      </c>
      <c r="I25" s="1" t="s">
        <v>82</v>
      </c>
      <c r="J25" s="5" t="s">
        <v>5</v>
      </c>
    </row>
    <row r="26" spans="1:11" x14ac:dyDescent="0.25">
      <c r="A26" s="5">
        <v>9</v>
      </c>
      <c r="B26" s="1" t="s">
        <v>19</v>
      </c>
      <c r="C26" s="1" t="s">
        <v>30</v>
      </c>
      <c r="D26" s="1" t="s">
        <v>40</v>
      </c>
      <c r="E26" s="1" t="s">
        <v>49</v>
      </c>
      <c r="F26" s="1" t="s">
        <v>56</v>
      </c>
      <c r="G26" s="1" t="s">
        <v>64</v>
      </c>
      <c r="H26" s="1" t="s">
        <v>55</v>
      </c>
      <c r="I26" s="1" t="s">
        <v>83</v>
      </c>
      <c r="J26" s="5" t="s">
        <v>5</v>
      </c>
    </row>
    <row r="27" spans="1:11" x14ac:dyDescent="0.25">
      <c r="A27" s="5">
        <v>10</v>
      </c>
      <c r="B27" s="1" t="s">
        <v>20</v>
      </c>
      <c r="C27" s="1" t="s">
        <v>31</v>
      </c>
      <c r="D27" s="1" t="s">
        <v>41</v>
      </c>
      <c r="E27" s="1" t="s">
        <v>50</v>
      </c>
      <c r="F27" s="1" t="s">
        <v>57</v>
      </c>
      <c r="G27" s="1" t="s">
        <v>65</v>
      </c>
      <c r="H27" s="1" t="s">
        <v>74</v>
      </c>
      <c r="I27" s="1" t="s">
        <v>84</v>
      </c>
      <c r="J27" s="5" t="s">
        <v>5</v>
      </c>
    </row>
    <row r="28" spans="1:11" x14ac:dyDescent="0.25">
      <c r="A28" s="5">
        <v>11</v>
      </c>
      <c r="B28" s="1" t="s">
        <v>15</v>
      </c>
      <c r="C28" s="1" t="s">
        <v>15</v>
      </c>
      <c r="D28" s="1" t="s">
        <v>15</v>
      </c>
      <c r="E28" s="1" t="s">
        <v>15</v>
      </c>
      <c r="F28" s="1" t="s">
        <v>58</v>
      </c>
      <c r="G28" s="1" t="s">
        <v>66</v>
      </c>
      <c r="H28" s="1" t="s">
        <v>75</v>
      </c>
      <c r="I28" s="1" t="s">
        <v>85</v>
      </c>
      <c r="J28" s="5" t="s">
        <v>5</v>
      </c>
    </row>
    <row r="29" spans="1:11" x14ac:dyDescent="0.25">
      <c r="A29" s="5">
        <v>12</v>
      </c>
      <c r="B29" s="1" t="s">
        <v>21</v>
      </c>
      <c r="C29" s="1" t="s">
        <v>32</v>
      </c>
      <c r="D29" s="1" t="s">
        <v>30</v>
      </c>
      <c r="E29" s="1" t="s">
        <v>15</v>
      </c>
      <c r="F29" s="1" t="s">
        <v>15</v>
      </c>
      <c r="G29" s="1" t="s">
        <v>67</v>
      </c>
      <c r="H29" s="1" t="s">
        <v>76</v>
      </c>
      <c r="I29" s="1" t="s">
        <v>30</v>
      </c>
      <c r="J29" s="5" t="s">
        <v>5</v>
      </c>
    </row>
    <row r="30" spans="1:11" x14ac:dyDescent="0.25">
      <c r="C30" s="2"/>
      <c r="D30" s="1"/>
      <c r="E30" s="2"/>
      <c r="F30" s="1"/>
      <c r="G30" s="1"/>
      <c r="H30" s="2"/>
      <c r="I30" s="1"/>
      <c r="J30" s="1"/>
    </row>
    <row r="31" spans="1:11" x14ac:dyDescent="0.25">
      <c r="C31" s="1"/>
      <c r="D31" s="2"/>
      <c r="E31" s="1"/>
      <c r="F31" s="1"/>
      <c r="G31" s="1"/>
      <c r="H31" s="1"/>
      <c r="I31" s="1"/>
      <c r="J31" s="1"/>
    </row>
    <row r="32" spans="1:11" x14ac:dyDescent="0.25">
      <c r="C32" s="1"/>
      <c r="D32" s="1"/>
      <c r="E32" s="1"/>
      <c r="F32" s="1"/>
      <c r="I32" s="1"/>
      <c r="J32" s="1"/>
    </row>
    <row r="33" spans="1:16" x14ac:dyDescent="0.25">
      <c r="C33" s="1"/>
      <c r="D33" s="1"/>
      <c r="E33" s="1"/>
      <c r="F33" s="1"/>
      <c r="G33" s="1"/>
      <c r="H33" s="1"/>
      <c r="I33" s="1"/>
      <c r="J33" s="1"/>
    </row>
    <row r="34" spans="1:16" x14ac:dyDescent="0.25">
      <c r="C34" s="2"/>
      <c r="D34" s="2"/>
      <c r="E34" s="1"/>
      <c r="F34" s="1"/>
      <c r="G34" s="1"/>
      <c r="H34" s="1"/>
      <c r="J34" s="1"/>
    </row>
    <row r="35" spans="1:16" x14ac:dyDescent="0.25">
      <c r="A35" t="s">
        <v>121</v>
      </c>
      <c r="D35" s="1"/>
      <c r="E35" s="2"/>
      <c r="F35" s="1"/>
      <c r="G35" s="1"/>
      <c r="H35" s="1"/>
      <c r="I35" s="1"/>
      <c r="J35" s="1"/>
      <c r="K35" s="1"/>
    </row>
    <row r="36" spans="1:16" x14ac:dyDescent="0.25">
      <c r="A36" t="s">
        <v>127</v>
      </c>
      <c r="B36">
        <v>5</v>
      </c>
      <c r="C36" s="8" t="s">
        <v>122</v>
      </c>
      <c r="D36" s="2"/>
      <c r="E36" s="2"/>
      <c r="F36" s="1"/>
      <c r="G36" s="1"/>
      <c r="H36" s="1"/>
      <c r="I36" s="1"/>
      <c r="J36" s="1"/>
      <c r="K36" s="1"/>
      <c r="P36">
        <v>3</v>
      </c>
    </row>
    <row r="37" spans="1:16" x14ac:dyDescent="0.25">
      <c r="A37" t="s">
        <v>128</v>
      </c>
      <c r="B37">
        <v>3</v>
      </c>
      <c r="C37" s="8" t="s">
        <v>123</v>
      </c>
      <c r="D37" s="1"/>
      <c r="E37" s="2"/>
      <c r="F37" s="1"/>
      <c r="G37" s="1"/>
      <c r="H37" s="1"/>
      <c r="I37" s="1"/>
      <c r="J37" s="1"/>
      <c r="K37" s="1"/>
      <c r="P37">
        <v>5</v>
      </c>
    </row>
    <row r="38" spans="1:16" x14ac:dyDescent="0.25">
      <c r="D38" s="2"/>
      <c r="E38" s="2"/>
      <c r="H38" s="1"/>
      <c r="I38" s="1"/>
      <c r="J38" s="1"/>
      <c r="K38" s="1"/>
    </row>
    <row r="39" spans="1:16" x14ac:dyDescent="0.25">
      <c r="D39" s="1"/>
      <c r="E39" s="2"/>
      <c r="F39" s="1"/>
      <c r="I39" s="1"/>
      <c r="J39" s="1"/>
      <c r="K39" s="1"/>
    </row>
    <row r="40" spans="1:16" x14ac:dyDescent="0.25">
      <c r="A40" t="s">
        <v>128</v>
      </c>
      <c r="B40">
        <v>5</v>
      </c>
      <c r="C40" s="8" t="s">
        <v>125</v>
      </c>
      <c r="P40">
        <v>3</v>
      </c>
    </row>
    <row r="41" spans="1:16" x14ac:dyDescent="0.25">
      <c r="A41" t="s">
        <v>127</v>
      </c>
      <c r="B41">
        <v>3</v>
      </c>
      <c r="C41" s="8" t="s">
        <v>126</v>
      </c>
      <c r="P41">
        <v>5</v>
      </c>
    </row>
    <row r="43" spans="1:16" x14ac:dyDescent="0.25">
      <c r="A43" t="s">
        <v>124</v>
      </c>
    </row>
    <row r="44" spans="1:16" x14ac:dyDescent="0.25">
      <c r="A44" t="s">
        <v>127</v>
      </c>
      <c r="B44">
        <v>5</v>
      </c>
      <c r="C44" s="8" t="s">
        <v>129</v>
      </c>
      <c r="P44">
        <v>3</v>
      </c>
    </row>
    <row r="45" spans="1:16" x14ac:dyDescent="0.25">
      <c r="A45" t="s">
        <v>128</v>
      </c>
      <c r="B45">
        <v>3</v>
      </c>
      <c r="C45" s="8" t="s">
        <v>130</v>
      </c>
      <c r="P45">
        <v>5</v>
      </c>
    </row>
    <row r="47" spans="1:16" x14ac:dyDescent="0.25">
      <c r="A47" t="s">
        <v>128</v>
      </c>
      <c r="B47">
        <v>3</v>
      </c>
      <c r="C47" s="8" t="s">
        <v>131</v>
      </c>
      <c r="P47">
        <v>5</v>
      </c>
    </row>
    <row r="48" spans="1:16" x14ac:dyDescent="0.25">
      <c r="A48" t="s">
        <v>127</v>
      </c>
      <c r="B48">
        <v>5</v>
      </c>
      <c r="C48" s="8" t="s">
        <v>132</v>
      </c>
      <c r="P48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3" workbookViewId="0">
      <selection activeCell="C32" sqref="C32"/>
    </sheetView>
  </sheetViews>
  <sheetFormatPr defaultRowHeight="15" x14ac:dyDescent="0.25"/>
  <cols>
    <col min="3" max="3" width="13.75" customWidth="1"/>
  </cols>
  <sheetData>
    <row r="1" spans="1:17" x14ac:dyDescent="0.25">
      <c r="A1" s="9" t="s">
        <v>121</v>
      </c>
      <c r="B1" s="13"/>
      <c r="C1" s="17" t="s">
        <v>163</v>
      </c>
      <c r="D1" s="3"/>
      <c r="E1" s="14"/>
      <c r="F1" s="3"/>
      <c r="G1" s="3"/>
      <c r="H1" s="3"/>
      <c r="I1" s="3"/>
      <c r="J1" s="3"/>
      <c r="K1" s="3"/>
      <c r="L1" s="13"/>
      <c r="M1" s="13"/>
      <c r="N1" s="13"/>
      <c r="O1" s="13"/>
      <c r="P1" s="13"/>
    </row>
    <row r="2" spans="1:17" x14ac:dyDescent="0.25">
      <c r="A2" s="9" t="s">
        <v>127</v>
      </c>
      <c r="B2" s="9">
        <v>5</v>
      </c>
      <c r="C2" s="10" t="s">
        <v>122</v>
      </c>
      <c r="D2" s="11"/>
      <c r="E2" s="11"/>
      <c r="F2" s="12"/>
      <c r="G2" s="12"/>
      <c r="H2" s="12"/>
      <c r="I2" s="12"/>
      <c r="J2" s="12"/>
      <c r="K2" s="12"/>
      <c r="L2" s="9"/>
      <c r="M2" s="9"/>
      <c r="N2" s="9"/>
      <c r="O2" s="9"/>
      <c r="P2" s="9">
        <v>3</v>
      </c>
    </row>
    <row r="3" spans="1:17" x14ac:dyDescent="0.25">
      <c r="A3" s="9" t="s">
        <v>128</v>
      </c>
      <c r="B3" s="9">
        <v>3</v>
      </c>
      <c r="C3" s="10" t="s">
        <v>123</v>
      </c>
      <c r="D3" s="12"/>
      <c r="E3" s="11"/>
      <c r="F3" s="12"/>
      <c r="G3" s="12"/>
      <c r="H3" s="12"/>
      <c r="I3" s="12"/>
      <c r="J3" s="12"/>
      <c r="K3" s="12"/>
      <c r="L3" s="9"/>
      <c r="M3" s="9"/>
      <c r="N3" s="9"/>
      <c r="O3" s="9"/>
      <c r="P3" s="9">
        <v>5</v>
      </c>
    </row>
    <row r="4" spans="1:17" x14ac:dyDescent="0.25">
      <c r="A4" s="13"/>
      <c r="B4" s="13"/>
      <c r="C4" s="17" t="s">
        <v>163</v>
      </c>
      <c r="D4" s="14"/>
      <c r="E4" s="14"/>
      <c r="F4" s="13"/>
      <c r="G4" s="13"/>
      <c r="H4" s="3"/>
      <c r="I4" s="3"/>
      <c r="J4" s="3"/>
      <c r="K4" s="3"/>
      <c r="L4" s="13"/>
      <c r="M4" s="13"/>
      <c r="N4" s="13"/>
      <c r="O4" s="13"/>
      <c r="P4" s="13"/>
    </row>
    <row r="5" spans="1:17" x14ac:dyDescent="0.25">
      <c r="D5" s="2"/>
      <c r="E5" s="2"/>
      <c r="H5" s="1"/>
      <c r="I5" s="1"/>
      <c r="J5" s="1"/>
      <c r="K5" s="1"/>
    </row>
    <row r="6" spans="1:17" x14ac:dyDescent="0.25">
      <c r="A6" s="9"/>
      <c r="B6" s="9"/>
      <c r="C6" s="17" t="s">
        <v>164</v>
      </c>
      <c r="D6" s="12"/>
      <c r="E6" s="11"/>
      <c r="F6" s="12"/>
      <c r="G6" s="9"/>
      <c r="H6" s="9"/>
      <c r="I6" s="12"/>
      <c r="J6" s="12"/>
      <c r="K6" s="12"/>
      <c r="L6" s="9"/>
      <c r="M6" s="9"/>
      <c r="N6" s="9"/>
      <c r="O6" s="9"/>
      <c r="P6" s="9"/>
    </row>
    <row r="7" spans="1:17" x14ac:dyDescent="0.25">
      <c r="A7" s="9" t="s">
        <v>128</v>
      </c>
      <c r="B7" s="9">
        <v>5</v>
      </c>
      <c r="C7" s="10" t="s">
        <v>125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3</v>
      </c>
    </row>
    <row r="8" spans="1:17" x14ac:dyDescent="0.25">
      <c r="A8" s="9" t="s">
        <v>127</v>
      </c>
      <c r="B8" s="9">
        <v>3</v>
      </c>
      <c r="C8" s="10" t="s">
        <v>126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5</v>
      </c>
    </row>
    <row r="9" spans="1:17" x14ac:dyDescent="0.25">
      <c r="A9" s="9"/>
      <c r="B9" s="9"/>
      <c r="C9" s="17" t="s">
        <v>163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x14ac:dyDescent="0.25">
      <c r="A11" s="16" t="s">
        <v>133</v>
      </c>
      <c r="B11" s="16"/>
      <c r="C11" s="16"/>
      <c r="D11" s="16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>
        <v>1</v>
      </c>
      <c r="B12" s="16" t="s">
        <v>134</v>
      </c>
      <c r="C12" s="16" t="str">
        <f>'Sequencing results'!B3</f>
        <v>CTACGCCTGCCAGCAACTATACAACCTACTACCTCGTGCAGAGCCCTTGGGCTGGCCGGCATTCAAGCTTACGCATGGTGGACCTGGCC</v>
      </c>
      <c r="D12" s="16" t="s">
        <v>15</v>
      </c>
      <c r="E12" s="16" t="s">
        <v>114</v>
      </c>
      <c r="F12" s="16"/>
      <c r="G12" s="16"/>
      <c r="H12" s="16"/>
      <c r="I12" s="16"/>
      <c r="J12" s="16">
        <f>LEN(E12)</f>
        <v>89</v>
      </c>
      <c r="K12" s="16"/>
      <c r="L12" s="16"/>
      <c r="M12" s="16"/>
      <c r="N12" s="16"/>
      <c r="O12" s="16"/>
      <c r="P12" s="16"/>
      <c r="Q12" s="16"/>
    </row>
    <row r="13" spans="1:17" x14ac:dyDescent="0.25">
      <c r="B13" t="s">
        <v>135</v>
      </c>
      <c r="C13" t="str">
        <f>'Sequencing results'!C3</f>
        <v>CCTACGCCTGCCAGCAACTATACAACCTACTACCTCGTGCAGAGCCCTTGGGCTGGCCGGCATTCAAGCTTACGCATGGTGGACCTGGCC</v>
      </c>
      <c r="D13" t="s">
        <v>15</v>
      </c>
      <c r="E13" t="s">
        <v>115</v>
      </c>
      <c r="J13" s="16">
        <f t="shared" ref="J13:J43" si="0">LEN(E13)</f>
        <v>90</v>
      </c>
      <c r="K13" s="16"/>
      <c r="L13" s="16"/>
      <c r="M13" s="16"/>
      <c r="N13" s="16"/>
      <c r="O13" s="16"/>
    </row>
    <row r="14" spans="1:17" x14ac:dyDescent="0.25">
      <c r="B14" t="s">
        <v>136</v>
      </c>
      <c r="C14" s="16" t="str">
        <f>'Sequencing results'!D3</f>
        <v>AGGTTGTATAGTTGCTGGCAGGCGTAGGTCTAAGCG</v>
      </c>
      <c r="D14" t="s">
        <v>15</v>
      </c>
      <c r="E14" t="s">
        <v>116</v>
      </c>
      <c r="J14" s="16">
        <f t="shared" si="0"/>
        <v>36</v>
      </c>
      <c r="K14" s="16"/>
      <c r="L14" s="16"/>
      <c r="M14" s="16"/>
      <c r="N14" s="16"/>
      <c r="O14" s="16"/>
    </row>
    <row r="15" spans="1:17" x14ac:dyDescent="0.25">
      <c r="B15" t="s">
        <v>137</v>
      </c>
      <c r="C15" s="18" t="str">
        <f>'Sequencing results'!E3</f>
        <v>CTGAATGCCGGCCAGCCCAAGGGCTCTGCACGAGGTAGTAGGTTGTATAGTTGCTGGCAGGCGTAGGTCTAAGCG</v>
      </c>
      <c r="D15" t="s">
        <v>15</v>
      </c>
      <c r="J15" s="16"/>
      <c r="K15" s="16"/>
      <c r="L15" s="16"/>
      <c r="M15" s="16"/>
      <c r="N15" s="16"/>
      <c r="O15" s="16"/>
    </row>
    <row r="16" spans="1:17" x14ac:dyDescent="0.25">
      <c r="B16" t="s">
        <v>138</v>
      </c>
      <c r="C16" s="16" t="str">
        <f>'Sequencing results'!F3</f>
        <v>ATAGTTGCTGGC</v>
      </c>
      <c r="D16" t="s">
        <v>15</v>
      </c>
      <c r="E16" t="s">
        <v>42</v>
      </c>
      <c r="J16" s="16">
        <f t="shared" si="0"/>
        <v>12</v>
      </c>
      <c r="K16" s="16"/>
      <c r="L16" s="16"/>
      <c r="M16" s="16"/>
      <c r="N16" s="16"/>
      <c r="O16" s="16"/>
    </row>
    <row r="17" spans="1:15" x14ac:dyDescent="0.25">
      <c r="B17" t="s">
        <v>139</v>
      </c>
      <c r="C17" t="str">
        <f>'Sequencing results'!G3</f>
        <v>ACCTACGCCTGCCAGCAACTATACAACCTACTACCTCGTGCAGAGCCCTTGGGCTGGCCGGCATTCAAGCTTACGCATGGTGGACCTGGCC</v>
      </c>
      <c r="D17" t="s">
        <v>15</v>
      </c>
      <c r="E17" t="s">
        <v>33</v>
      </c>
      <c r="J17" s="16">
        <f t="shared" si="0"/>
        <v>91</v>
      </c>
      <c r="K17" s="16"/>
      <c r="L17" s="16"/>
      <c r="M17" s="16"/>
      <c r="N17" s="16"/>
      <c r="O17" s="16"/>
    </row>
    <row r="18" spans="1:15" x14ac:dyDescent="0.25">
      <c r="B18" t="s">
        <v>140</v>
      </c>
      <c r="C18" s="16" t="str">
        <f>'Sequencing results'!H3</f>
        <v>CAACTATACAACCTACTACCTCGTGCAGAGCCCTTGGGCTGGCCGGCATTCAAGCGCATGGTGGACCTGCC</v>
      </c>
      <c r="D18" t="s">
        <v>15</v>
      </c>
      <c r="E18" t="s">
        <v>165</v>
      </c>
      <c r="F18" t="s">
        <v>166</v>
      </c>
      <c r="J18" s="16">
        <f t="shared" si="0"/>
        <v>55</v>
      </c>
      <c r="K18" s="16">
        <f t="shared" ref="K18:L27" si="1">LEN(F18)</f>
        <v>17</v>
      </c>
      <c r="L18" s="16"/>
      <c r="M18" s="16"/>
      <c r="N18" s="16"/>
      <c r="O18" s="16"/>
    </row>
    <row r="19" spans="1:15" x14ac:dyDescent="0.25">
      <c r="B19" t="s">
        <v>141</v>
      </c>
      <c r="C19" t="s">
        <v>15</v>
      </c>
      <c r="D19" t="s">
        <v>15</v>
      </c>
      <c r="J19" s="16"/>
      <c r="K19" s="16"/>
      <c r="L19" s="16"/>
      <c r="M19" s="16"/>
      <c r="N19" s="16"/>
      <c r="O19" s="16"/>
    </row>
    <row r="20" spans="1:15" x14ac:dyDescent="0.25">
      <c r="A20">
        <v>2</v>
      </c>
      <c r="B20" t="s">
        <v>0</v>
      </c>
      <c r="C20" t="str">
        <f>'Sequencing results'!B18</f>
        <v>GGCCAGGTCCACCATGCGTAAGCTTGAATGCCGGcCAGCCCAAGGGCTCTGCACGAGGTAGTAGGTTGTATAGTTGCTGGCAGGCGT</v>
      </c>
      <c r="D20" t="s">
        <v>15</v>
      </c>
      <c r="E20" t="s">
        <v>11</v>
      </c>
      <c r="J20" s="16">
        <f t="shared" si="0"/>
        <v>87</v>
      </c>
      <c r="K20" s="16"/>
      <c r="L20" s="16"/>
      <c r="M20" s="16"/>
      <c r="N20" s="16"/>
      <c r="O20" s="16"/>
    </row>
    <row r="21" spans="1:15" x14ac:dyDescent="0.25">
      <c r="B21" t="s">
        <v>1</v>
      </c>
      <c r="C21" t="str">
        <f>'Sequencing results'!B19</f>
        <v>TATAGTTGCTGG</v>
      </c>
      <c r="D21" t="s">
        <v>15</v>
      </c>
      <c r="E21" t="s">
        <v>12</v>
      </c>
      <c r="J21" s="16">
        <f t="shared" si="0"/>
        <v>12</v>
      </c>
      <c r="K21" s="16"/>
      <c r="L21" s="16"/>
      <c r="M21" s="16"/>
      <c r="N21" s="16"/>
      <c r="O21" s="16"/>
    </row>
    <row r="22" spans="1:15" x14ac:dyDescent="0.25">
      <c r="B22" t="s">
        <v>2</v>
      </c>
      <c r="C22" t="str">
        <f>'Sequencing results'!B20</f>
        <v>CAACTATACAACCTACTACCTCGTGCAGAGCCCTTGGGCTGGCCGGCATTCAAGCTTACGCATGGTGGACCTGGC</v>
      </c>
      <c r="D22" t="s">
        <v>15</v>
      </c>
      <c r="E22" t="s">
        <v>13</v>
      </c>
      <c r="J22" s="16">
        <f t="shared" si="0"/>
        <v>75</v>
      </c>
      <c r="K22" s="16"/>
      <c r="L22" s="16"/>
      <c r="M22" s="16"/>
      <c r="N22" s="16"/>
      <c r="O22" s="16"/>
    </row>
    <row r="23" spans="1:15" x14ac:dyDescent="0.25">
      <c r="B23" t="s">
        <v>142</v>
      </c>
      <c r="C23" t="str">
        <f>'Sequencing results'!C18</f>
        <v>GGCCAGGTCCACCATGCGTAAGCTTGAATGCCGGCCAGCCCAAGGGCTCTGCACGAGGTAGTAGGTTGTATAGTTGCTGGCAGGCGTAGGTCTAAGCG</v>
      </c>
      <c r="D23" t="s">
        <v>15</v>
      </c>
      <c r="E23" t="s">
        <v>22</v>
      </c>
      <c r="J23" s="16">
        <f t="shared" si="0"/>
        <v>98</v>
      </c>
      <c r="K23" s="16"/>
      <c r="L23" s="16"/>
      <c r="M23" s="16"/>
      <c r="N23" s="16"/>
      <c r="O23" s="16"/>
    </row>
    <row r="24" spans="1:15" x14ac:dyDescent="0.25">
      <c r="B24" t="s">
        <v>143</v>
      </c>
      <c r="C24" s="18" t="str">
        <f>'Sequencing results'!C19</f>
        <v>CACCAGGGCTGCACGAGGTAGTAGGTTGTATAGTTGCTGGCAGGCGTAGTCTAAC</v>
      </c>
      <c r="D24" t="s">
        <v>15</v>
      </c>
      <c r="J24" s="16"/>
      <c r="K24" s="16"/>
      <c r="L24" s="16"/>
      <c r="M24" s="16"/>
      <c r="N24" s="16"/>
      <c r="O24" s="16"/>
    </row>
    <row r="25" spans="1:15" x14ac:dyDescent="0.25">
      <c r="B25" t="s">
        <v>144</v>
      </c>
      <c r="C25" t="str">
        <f>'Sequencing results'!C20</f>
        <v>CCACCATGCGTAAGCTTGAATGCCGGCCAGCCCAAGGGCTCTGCACGAGGTAGTAGGTTGTATAGTTGCTGGCAGGCGTAGGTCTA</v>
      </c>
      <c r="D25" t="s">
        <v>15</v>
      </c>
      <c r="E25" t="s">
        <v>24</v>
      </c>
      <c r="J25" s="16">
        <f t="shared" si="0"/>
        <v>86</v>
      </c>
      <c r="K25" s="16"/>
      <c r="L25" s="16"/>
      <c r="M25" s="16"/>
      <c r="N25" s="16"/>
      <c r="O25" s="16"/>
    </row>
    <row r="26" spans="1:15" x14ac:dyDescent="0.25">
      <c r="B26" t="s">
        <v>145</v>
      </c>
      <c r="C26" t="str">
        <f>'Sequencing results'!D18</f>
        <v>ACCTACGCCTGCCAGCAACTATACAACCTACTACCTCGTGCAGAGCCCTTGGGCTGGCCGGCATTCAAGCTTACGCATGGTGGACCTGGCC</v>
      </c>
      <c r="D26" t="s">
        <v>15</v>
      </c>
      <c r="E26" t="s">
        <v>33</v>
      </c>
      <c r="J26" s="16">
        <f t="shared" si="0"/>
        <v>91</v>
      </c>
      <c r="K26" s="16"/>
      <c r="L26" s="16"/>
      <c r="M26" s="16"/>
      <c r="N26" s="16"/>
      <c r="O26" s="16"/>
    </row>
    <row r="27" spans="1:15" x14ac:dyDescent="0.25">
      <c r="B27" t="s">
        <v>146</v>
      </c>
      <c r="C27" t="str">
        <f>'Sequencing results'!D19</f>
        <v>CTCTGCACGACACCATCGTAAGCTTGAATGCCGGCCAGCCCAAGGGCTCTGCACGAGGTAGTAGGTTGTATAGTTGCTGGCAGGCGTAGGTCTAAGCG</v>
      </c>
      <c r="D27" t="s">
        <v>15</v>
      </c>
      <c r="E27" s="19" t="s">
        <v>167</v>
      </c>
      <c r="F27" s="19" t="s">
        <v>168</v>
      </c>
      <c r="G27" s="19" t="s">
        <v>169</v>
      </c>
      <c r="J27" s="16">
        <f t="shared" si="0"/>
        <v>10</v>
      </c>
      <c r="K27" s="16">
        <f t="shared" si="1"/>
        <v>6</v>
      </c>
      <c r="L27" s="16">
        <f t="shared" si="1"/>
        <v>82</v>
      </c>
      <c r="M27" s="16"/>
      <c r="N27" s="16"/>
      <c r="O27" s="16"/>
    </row>
    <row r="28" spans="1:15" x14ac:dyDescent="0.25">
      <c r="B28" t="s">
        <v>147</v>
      </c>
      <c r="C28" s="18" t="str">
        <f>'Sequencing results'!D20</f>
        <v>GGCCAGGTCCACCATGCGTAAGCTTGAATGCCGGCCAGCCCAAGGGCTCTGCACGAAGTGACG</v>
      </c>
      <c r="D28" t="s">
        <v>15</v>
      </c>
      <c r="J28" s="16"/>
      <c r="K28" s="16"/>
      <c r="L28" s="16"/>
      <c r="M28" s="16"/>
      <c r="N28" s="16"/>
      <c r="O28" s="16"/>
    </row>
    <row r="29" spans="1:15" x14ac:dyDescent="0.25">
      <c r="B29" t="s">
        <v>148</v>
      </c>
      <c r="C29" t="str">
        <f>'Sequencing results'!E18</f>
        <v>ATAGTTGCTGGC</v>
      </c>
      <c r="D29" t="s">
        <v>15</v>
      </c>
      <c r="E29" t="s">
        <v>42</v>
      </c>
      <c r="J29" s="16">
        <f t="shared" si="0"/>
        <v>12</v>
      </c>
      <c r="K29" s="16"/>
      <c r="L29" s="16"/>
      <c r="M29" s="16"/>
      <c r="N29" s="16"/>
      <c r="O29" s="16"/>
    </row>
    <row r="30" spans="1:15" x14ac:dyDescent="0.25">
      <c r="B30" t="s">
        <v>149</v>
      </c>
      <c r="C30" s="18" t="str">
        <f>'Sequencing results'!E19</f>
        <v>GGCCAGGTCCACCATGCGTAAGCTTGAATGCCGGGCCGAGGTAGTAGGTTG</v>
      </c>
      <c r="D30" t="s">
        <v>15</v>
      </c>
      <c r="J30" s="16"/>
      <c r="K30" s="16"/>
      <c r="L30" s="16"/>
      <c r="M30" s="16"/>
      <c r="N30" s="16"/>
      <c r="O30" s="16"/>
    </row>
    <row r="31" spans="1:15" x14ac:dyDescent="0.25">
      <c r="B31" t="s">
        <v>150</v>
      </c>
      <c r="C31" t="str">
        <f>'Sequencing results'!E20</f>
        <v>GGCCAGGTCCACCATGCGTAAGCTTGAATGCCGGCCAGCCCAAGGGCTCTGCACGAGGTAGTAGGTTG</v>
      </c>
      <c r="D31" t="s">
        <v>15</v>
      </c>
      <c r="E31" t="s">
        <v>44</v>
      </c>
      <c r="J31" s="16">
        <f t="shared" si="0"/>
        <v>68</v>
      </c>
      <c r="K31" s="16"/>
      <c r="L31" s="16"/>
      <c r="M31" s="16"/>
      <c r="N31" s="16"/>
      <c r="O31" s="16"/>
    </row>
    <row r="32" spans="1:15" x14ac:dyDescent="0.25">
      <c r="B32" t="s">
        <v>151</v>
      </c>
      <c r="C32" t="str">
        <f>'Sequencing results'!F18</f>
        <v>-</v>
      </c>
      <c r="D32" t="s">
        <v>15</v>
      </c>
      <c r="J32" s="16"/>
      <c r="K32" s="16"/>
      <c r="L32" s="16"/>
      <c r="M32" s="16"/>
      <c r="N32" s="16"/>
      <c r="O32" s="16"/>
    </row>
    <row r="33" spans="2:15" x14ac:dyDescent="0.25">
      <c r="B33" t="s">
        <v>152</v>
      </c>
      <c r="C33" t="str">
        <f>'Sequencing results'!F19</f>
        <v>ACCTACGCCTGCCAGCAACTATACAACCTACTACCTCGTGCAGAGCCCTTGGGCTGGCCGGCATTCAAGCTTACGCATGGTGGACCTGGCC</v>
      </c>
      <c r="D33" t="s">
        <v>15</v>
      </c>
      <c r="E33" t="str">
        <f>C33</f>
        <v>ACCTACGCCTGCCAGCAACTATACAACCTACTACCTCGTGCAGAGCCCTTGGGCTGGCCGGCATTCAAGCTTACGCATGGTGGACCTGGCC</v>
      </c>
      <c r="J33" s="16">
        <f t="shared" si="0"/>
        <v>91</v>
      </c>
      <c r="K33" s="16"/>
      <c r="L33" s="16"/>
      <c r="M33" s="16"/>
      <c r="N33" s="16"/>
      <c r="O33" s="16"/>
    </row>
    <row r="34" spans="2:15" x14ac:dyDescent="0.25">
      <c r="B34" t="s">
        <v>153</v>
      </c>
      <c r="C34" t="str">
        <f>'Sequencing results'!F20</f>
        <v>CGCTTAgACCTACGCCTGCCAGCAACTATACAACCTACTACCTCGTGCAGAGCCCTTGGGCTGGCCGGCATTCAAGCTTACGCATGGTGGACCTGGCCTGGCCGGCACAACCTACTACCTCGTGCAgAGCCCTTGGGCTGGCCGGGCATTCAAGCTTACGCATGGTGGACCTGGCCACCTACGCCTGCCAGCAACTATACAACCTACTACCTCGTGCAGAGCCCTTGGGCTGGCCGGCATTCAAGCTTACGCATGGTGGACCTGGCC</v>
      </c>
      <c r="D34" t="s">
        <v>15</v>
      </c>
      <c r="E34" s="19" t="s">
        <v>170</v>
      </c>
      <c r="F34" s="19" t="s">
        <v>171</v>
      </c>
      <c r="G34" s="19" t="s">
        <v>172</v>
      </c>
      <c r="H34" s="19" t="s">
        <v>173</v>
      </c>
      <c r="I34" s="19" t="s">
        <v>33</v>
      </c>
      <c r="J34" s="16">
        <f t="shared" si="0"/>
        <v>98</v>
      </c>
      <c r="K34" s="16">
        <f t="shared" ref="K34:K42" si="2">LEN(F34)</f>
        <v>9</v>
      </c>
      <c r="L34" s="16">
        <f t="shared" ref="L34" si="3">LEN(G34)</f>
        <v>38</v>
      </c>
      <c r="M34" s="16">
        <f t="shared" ref="M34:N34" si="4">LEN(H34)</f>
        <v>31</v>
      </c>
      <c r="N34" s="16">
        <f t="shared" si="4"/>
        <v>91</v>
      </c>
      <c r="O34" s="16"/>
    </row>
    <row r="35" spans="2:15" x14ac:dyDescent="0.25">
      <c r="B35" t="s">
        <v>154</v>
      </c>
      <c r="C35" t="str">
        <f>'Sequencing results'!G18</f>
        <v>CCTACGCCTGCCAGCAACTATACAACCTACTACCTCGTGCAGAGCCCTTGGGCTGGCCGGCATTCAAGCTTACGCATGGTGGACCCTGCC</v>
      </c>
      <c r="D35" t="s">
        <v>15</v>
      </c>
      <c r="E35" t="str">
        <f>C35</f>
        <v>CCTACGCCTGCCAGCAACTATACAACCTACTACCTCGTGCAGAGCCCTTGGGCTGGCCGGCATTCAAGCTTACGCATGGTGGACCCTGCC</v>
      </c>
      <c r="J35" s="16">
        <f t="shared" si="0"/>
        <v>90</v>
      </c>
      <c r="K35" s="16"/>
      <c r="L35" s="16"/>
      <c r="M35" s="16"/>
      <c r="N35" s="16"/>
      <c r="O35" s="16"/>
    </row>
    <row r="36" spans="2:15" x14ac:dyDescent="0.25">
      <c r="B36" t="s">
        <v>155</v>
      </c>
      <c r="C36" t="str">
        <f>'Sequencing results'!G19</f>
        <v>GCCAGCAACTATCAGAGCCCTTGGGCTGGCCGGCATTCAAGCTTACGCA</v>
      </c>
      <c r="D36" t="s">
        <v>15</v>
      </c>
      <c r="E36" s="19" t="s">
        <v>174</v>
      </c>
      <c r="F36" s="19" t="s">
        <v>175</v>
      </c>
      <c r="J36" s="16">
        <f t="shared" si="0"/>
        <v>12</v>
      </c>
      <c r="K36" s="16">
        <f t="shared" si="2"/>
        <v>37</v>
      </c>
      <c r="L36" s="16"/>
      <c r="M36" s="16"/>
      <c r="N36" s="16"/>
      <c r="O36" s="16"/>
    </row>
    <row r="37" spans="2:15" x14ac:dyDescent="0.25">
      <c r="B37" t="s">
        <v>156</v>
      </c>
      <c r="C37" t="str">
        <f>'Sequencing results'!G20</f>
        <v>ACCTACGCCTGCCAGCAACTATACAACCTACTACCTCGTGCAGAGCCCTTGGGCTGGCCGGCATTCAAGCTTACGCATGGTGGACCTGGCC</v>
      </c>
      <c r="D37" t="s">
        <v>15</v>
      </c>
      <c r="E37" t="str">
        <f>C37</f>
        <v>ACCTACGCCTGCCAGCAACTATACAACCTACTACCTCGTGCAGAGCCCTTGGGCTGGCCGGCATTCAAGCTTACGCATGGTGGACCTGGCC</v>
      </c>
      <c r="J37" s="16">
        <f t="shared" si="0"/>
        <v>91</v>
      </c>
      <c r="K37" s="16"/>
      <c r="L37" s="16"/>
      <c r="M37" s="16"/>
      <c r="N37" s="16"/>
      <c r="O37" s="16"/>
    </row>
    <row r="38" spans="2:15" x14ac:dyDescent="0.25">
      <c r="B38" t="s">
        <v>157</v>
      </c>
      <c r="C38" t="str">
        <f>'Sequencing results'!H18</f>
        <v>CCCTTGGGCTGGGCCGGCATTCAAGCTTACGCATGGTGGACCTGGCC</v>
      </c>
      <c r="D38" t="s">
        <v>15</v>
      </c>
      <c r="E38" t="str">
        <f>C38</f>
        <v>CCCTTGGGCTGGGCCGGCATTCAAGCTTACGCATGGTGGACCTGGCC</v>
      </c>
      <c r="J38" s="16">
        <f t="shared" si="0"/>
        <v>47</v>
      </c>
      <c r="K38" s="16"/>
      <c r="L38" s="16"/>
      <c r="M38" s="16"/>
      <c r="N38" s="16"/>
      <c r="O38" s="16"/>
    </row>
    <row r="39" spans="2:15" x14ac:dyDescent="0.25">
      <c r="B39" t="s">
        <v>158</v>
      </c>
      <c r="C39" t="str">
        <f>'Sequencing results'!H19</f>
        <v>CCACCATGCGTAAGCTTGAATGCCGGCCAGCCCAAGGGCTCTGCACGAGGTAGTAGGTTGTATAGTTG</v>
      </c>
      <c r="D39" t="s">
        <v>15</v>
      </c>
      <c r="E39" t="str">
        <f>C39</f>
        <v>CCACCATGCGTAAGCTTGAATGCCGGCCAGCCCAAGGGCTCTGCACGAGGTAGTAGGTTGTATAGTTG</v>
      </c>
      <c r="J39" s="16">
        <f t="shared" si="0"/>
        <v>68</v>
      </c>
      <c r="K39" s="16"/>
      <c r="L39" s="16"/>
      <c r="M39" s="16"/>
      <c r="N39" s="16"/>
      <c r="O39" s="16"/>
    </row>
    <row r="40" spans="2:15" x14ac:dyDescent="0.25">
      <c r="B40" t="s">
        <v>159</v>
      </c>
      <c r="C40" t="str">
        <f>'Sequencing results'!H20</f>
        <v>CCTACGCCTGCCAGCAACTATACAACCTACTACCTCGTGCAGAGCCCTTGGGCTGGCCGGCATTCAAGCTTACGCATGGTGGACCTCCCAACCTACTACCTCGTGCAGAGCCCTTGGGCTGGCCGGCATTCAAGCTTACGCATGGTGGACCTGGCC</v>
      </c>
      <c r="D40" t="s">
        <v>15</v>
      </c>
      <c r="E40" s="19" t="s">
        <v>176</v>
      </c>
      <c r="F40" s="19" t="s">
        <v>177</v>
      </c>
      <c r="J40" s="16">
        <f t="shared" si="0"/>
        <v>86</v>
      </c>
      <c r="K40" s="16">
        <f t="shared" si="2"/>
        <v>68</v>
      </c>
      <c r="L40" s="16"/>
      <c r="M40" s="16"/>
      <c r="N40" s="16"/>
      <c r="O40" s="16"/>
    </row>
    <row r="41" spans="2:15" x14ac:dyDescent="0.25">
      <c r="B41" t="s">
        <v>160</v>
      </c>
      <c r="C41" t="str">
        <f>'Sequencing results'!I18</f>
        <v>GGCCAGGTCCaCCaTGCGTAAGCTTGAATGcCGGCCAGCCCAAGGGCTCTGCACGAGGTAcTAGGTTG</v>
      </c>
      <c r="D41" t="s">
        <v>15</v>
      </c>
      <c r="E41" t="str">
        <f>C41</f>
        <v>GGCCAGGTCCaCCaTGCGTAAGCTTGAATGcCGGCCAGCCCAAGGGCTCTGCACGAGGTAcTAGGTTG</v>
      </c>
      <c r="J41" s="16">
        <f t="shared" si="0"/>
        <v>68</v>
      </c>
      <c r="K41" s="16"/>
      <c r="L41" s="16"/>
      <c r="M41" s="16"/>
      <c r="N41" s="16"/>
      <c r="O41" s="16"/>
    </row>
    <row r="42" spans="2:15" x14ac:dyDescent="0.25">
      <c r="B42" t="s">
        <v>161</v>
      </c>
      <c r="C42" t="str">
        <f>'Sequencing results'!I19</f>
        <v>CGCTTACCTACGCCTGCCAGCAACTATACAACCTACTACCTCGTGCAGAGCCCTTGGGCTGGCCGGCATTCAAGCTTACGCATGGTGGACCTGGCC</v>
      </c>
      <c r="D42" t="s">
        <v>15</v>
      </c>
      <c r="E42" s="19" t="s">
        <v>178</v>
      </c>
      <c r="F42" s="19" t="s">
        <v>115</v>
      </c>
      <c r="J42" s="16">
        <f t="shared" si="0"/>
        <v>6</v>
      </c>
      <c r="K42" s="16">
        <f t="shared" si="2"/>
        <v>90</v>
      </c>
      <c r="L42" s="16"/>
      <c r="M42" s="16"/>
      <c r="N42" s="16"/>
      <c r="O42" s="16"/>
    </row>
    <row r="43" spans="2:15" x14ac:dyDescent="0.25">
      <c r="B43" t="s">
        <v>162</v>
      </c>
      <c r="C43" t="str">
        <f>'Sequencing results'!I20</f>
        <v>ACGCCTGCCAGCAACTATACAACCTACTACCTCGTGCAGAGCCCTTGGGCTGGCCGGCATTCAAGCTTACGCATGGTGGACCTGGCC</v>
      </c>
      <c r="D43" t="s">
        <v>15</v>
      </c>
      <c r="E43" t="str">
        <f>C43</f>
        <v>ACGCCTGCCAGCAACTATACAACCTACTACCTCGTGCAGAGCCCTTGGGCTGGCCGGCATTCAAGCTTACGCATGGTGGACCTGGCC</v>
      </c>
      <c r="J43" s="16">
        <f t="shared" si="0"/>
        <v>87</v>
      </c>
      <c r="K43" s="16"/>
      <c r="L43" s="16"/>
      <c r="M43" s="16"/>
      <c r="N43" s="16"/>
      <c r="O43" s="16"/>
    </row>
    <row r="45" spans="2:15" x14ac:dyDescent="0.25">
      <c r="I45" t="s">
        <v>277</v>
      </c>
      <c r="J45">
        <f>AVERAGE(J12:N43)</f>
        <v>59.027777777777779</v>
      </c>
    </row>
    <row r="46" spans="2:15" x14ac:dyDescent="0.25">
      <c r="I46" t="s">
        <v>278</v>
      </c>
      <c r="J46">
        <f>STDEV(J12:N43)</f>
        <v>33.635428694935094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workbookViewId="0">
      <selection activeCell="E45" sqref="E45"/>
    </sheetView>
  </sheetViews>
  <sheetFormatPr defaultRowHeight="15" x14ac:dyDescent="0.25"/>
  <sheetData>
    <row r="1" spans="1:16" x14ac:dyDescent="0.25">
      <c r="A1" t="s">
        <v>124</v>
      </c>
    </row>
    <row r="2" spans="1:16" x14ac:dyDescent="0.25">
      <c r="A2" t="s">
        <v>127</v>
      </c>
      <c r="B2">
        <v>5</v>
      </c>
      <c r="C2" s="8" t="s">
        <v>129</v>
      </c>
      <c r="P2">
        <v>3</v>
      </c>
    </row>
    <row r="3" spans="1:16" x14ac:dyDescent="0.25">
      <c r="A3" t="s">
        <v>128</v>
      </c>
      <c r="B3">
        <v>3</v>
      </c>
      <c r="C3" s="8" t="s">
        <v>130</v>
      </c>
      <c r="P3">
        <v>5</v>
      </c>
    </row>
    <row r="4" spans="1:16" x14ac:dyDescent="0.25">
      <c r="C4" s="8"/>
    </row>
    <row r="5" spans="1:16" x14ac:dyDescent="0.25">
      <c r="C5" s="8"/>
    </row>
    <row r="7" spans="1:16" x14ac:dyDescent="0.25">
      <c r="A7" t="s">
        <v>128</v>
      </c>
      <c r="B7">
        <v>3</v>
      </c>
      <c r="C7" s="8" t="s">
        <v>131</v>
      </c>
      <c r="P7">
        <v>5</v>
      </c>
    </row>
    <row r="8" spans="1:16" x14ac:dyDescent="0.25">
      <c r="A8" t="s">
        <v>127</v>
      </c>
      <c r="B8">
        <v>5</v>
      </c>
      <c r="C8" s="8" t="s">
        <v>132</v>
      </c>
      <c r="P8">
        <v>3</v>
      </c>
    </row>
    <row r="11" spans="1:16" x14ac:dyDescent="0.25">
      <c r="A11" s="16" t="s">
        <v>133</v>
      </c>
      <c r="B11" s="16"/>
      <c r="D11">
        <v>1</v>
      </c>
      <c r="E11">
        <v>2</v>
      </c>
      <c r="F11">
        <v>3</v>
      </c>
      <c r="G11">
        <v>4</v>
      </c>
      <c r="H11">
        <v>5</v>
      </c>
    </row>
    <row r="12" spans="1:16" x14ac:dyDescent="0.25">
      <c r="A12" s="16">
        <v>1</v>
      </c>
      <c r="B12" s="16" t="s">
        <v>179</v>
      </c>
      <c r="C12" s="20" t="s">
        <v>37</v>
      </c>
      <c r="I12">
        <f>LEN(C12)</f>
        <v>9</v>
      </c>
    </row>
    <row r="13" spans="1:16" x14ac:dyDescent="0.25">
      <c r="B13" t="s">
        <v>180</v>
      </c>
      <c r="C13" s="20" t="s">
        <v>88</v>
      </c>
      <c r="I13">
        <f t="shared" ref="I13:I76" si="0">LEN(C13)</f>
        <v>9</v>
      </c>
    </row>
    <row r="14" spans="1:16" x14ac:dyDescent="0.25">
      <c r="B14" t="s">
        <v>181</v>
      </c>
      <c r="C14" s="21" t="s">
        <v>56</v>
      </c>
      <c r="D14" t="s">
        <v>261</v>
      </c>
      <c r="E14" t="s">
        <v>262</v>
      </c>
      <c r="F14" s="23" t="s">
        <v>263</v>
      </c>
      <c r="I14">
        <f t="shared" si="0"/>
        <v>61</v>
      </c>
      <c r="J14">
        <f t="shared" ref="J14:L27" si="1">LEN(D14)</f>
        <v>13</v>
      </c>
      <c r="K14">
        <f t="shared" si="1"/>
        <v>16</v>
      </c>
      <c r="L14">
        <f t="shared" si="1"/>
        <v>28</v>
      </c>
    </row>
    <row r="15" spans="1:16" x14ac:dyDescent="0.25">
      <c r="B15" t="s">
        <v>182</v>
      </c>
      <c r="C15" t="s">
        <v>15</v>
      </c>
    </row>
    <row r="16" spans="1:16" x14ac:dyDescent="0.25">
      <c r="B16" t="s">
        <v>183</v>
      </c>
      <c r="C16" s="20" t="s">
        <v>90</v>
      </c>
      <c r="I16">
        <f t="shared" si="0"/>
        <v>12</v>
      </c>
    </row>
    <row r="17" spans="2:11" x14ac:dyDescent="0.25">
      <c r="B17" t="s">
        <v>184</v>
      </c>
      <c r="C17" s="20" t="s">
        <v>91</v>
      </c>
      <c r="I17">
        <f t="shared" si="0"/>
        <v>18</v>
      </c>
    </row>
    <row r="18" spans="2:11" x14ac:dyDescent="0.25">
      <c r="B18" t="s">
        <v>185</v>
      </c>
      <c r="C18" s="20" t="s">
        <v>92</v>
      </c>
      <c r="I18">
        <f t="shared" si="0"/>
        <v>8</v>
      </c>
    </row>
    <row r="19" spans="2:11" x14ac:dyDescent="0.25">
      <c r="B19" t="s">
        <v>186</v>
      </c>
      <c r="C19" s="20" t="s">
        <v>93</v>
      </c>
      <c r="I19">
        <f t="shared" si="0"/>
        <v>13</v>
      </c>
    </row>
    <row r="20" spans="2:11" x14ac:dyDescent="0.25">
      <c r="B20" t="s">
        <v>187</v>
      </c>
      <c r="C20" s="20" t="s">
        <v>48</v>
      </c>
      <c r="I20">
        <f t="shared" si="0"/>
        <v>18</v>
      </c>
    </row>
    <row r="21" spans="2:11" x14ac:dyDescent="0.25">
      <c r="B21" t="s">
        <v>188</v>
      </c>
      <c r="C21" s="20" t="s">
        <v>15</v>
      </c>
    </row>
    <row r="22" spans="2:11" x14ac:dyDescent="0.25">
      <c r="B22" t="s">
        <v>189</v>
      </c>
      <c r="C22" s="20" t="s">
        <v>94</v>
      </c>
      <c r="I22">
        <f t="shared" si="0"/>
        <v>18</v>
      </c>
    </row>
    <row r="23" spans="2:11" x14ac:dyDescent="0.25">
      <c r="B23" t="s">
        <v>190</v>
      </c>
      <c r="C23" s="20" t="s">
        <v>95</v>
      </c>
      <c r="I23">
        <f t="shared" si="0"/>
        <v>20</v>
      </c>
    </row>
    <row r="24" spans="2:11" x14ac:dyDescent="0.25">
      <c r="B24" t="s">
        <v>191</v>
      </c>
      <c r="C24" s="20" t="s">
        <v>15</v>
      </c>
    </row>
    <row r="25" spans="2:11" x14ac:dyDescent="0.25">
      <c r="B25" t="s">
        <v>192</v>
      </c>
      <c r="C25" s="20" t="s">
        <v>96</v>
      </c>
      <c r="I25">
        <f t="shared" si="0"/>
        <v>78</v>
      </c>
    </row>
    <row r="26" spans="2:11" x14ac:dyDescent="0.25">
      <c r="B26" t="s">
        <v>193</v>
      </c>
      <c r="C26" s="20" t="s">
        <v>97</v>
      </c>
      <c r="I26">
        <f t="shared" si="0"/>
        <v>10</v>
      </c>
    </row>
    <row r="27" spans="2:11" x14ac:dyDescent="0.25">
      <c r="B27" t="s">
        <v>194</v>
      </c>
      <c r="C27" s="20" t="s">
        <v>98</v>
      </c>
      <c r="D27" s="20" t="s">
        <v>251</v>
      </c>
      <c r="E27" s="20" t="s">
        <v>252</v>
      </c>
      <c r="I27">
        <f t="shared" si="0"/>
        <v>21</v>
      </c>
      <c r="J27">
        <f t="shared" si="1"/>
        <v>10</v>
      </c>
      <c r="K27">
        <f t="shared" si="1"/>
        <v>11</v>
      </c>
    </row>
    <row r="28" spans="2:11" x14ac:dyDescent="0.25">
      <c r="B28" t="s">
        <v>195</v>
      </c>
      <c r="C28" s="1" t="s">
        <v>99</v>
      </c>
      <c r="I28">
        <f t="shared" si="0"/>
        <v>19</v>
      </c>
    </row>
    <row r="29" spans="2:11" x14ac:dyDescent="0.25">
      <c r="B29" t="s">
        <v>196</v>
      </c>
      <c r="C29" s="20" t="s">
        <v>100</v>
      </c>
      <c r="I29">
        <f t="shared" si="0"/>
        <v>19</v>
      </c>
    </row>
    <row r="30" spans="2:11" x14ac:dyDescent="0.25">
      <c r="B30" t="s">
        <v>197</v>
      </c>
      <c r="C30" s="20" t="s">
        <v>15</v>
      </c>
    </row>
    <row r="31" spans="2:11" x14ac:dyDescent="0.25">
      <c r="B31" t="s">
        <v>198</v>
      </c>
      <c r="C31" s="20" t="s">
        <v>101</v>
      </c>
      <c r="I31">
        <f t="shared" si="0"/>
        <v>25</v>
      </c>
    </row>
    <row r="32" spans="2:11" x14ac:dyDescent="0.25">
      <c r="B32" t="s">
        <v>199</v>
      </c>
      <c r="C32" s="1" t="s">
        <v>102</v>
      </c>
      <c r="I32">
        <f t="shared" si="0"/>
        <v>19</v>
      </c>
    </row>
    <row r="33" spans="2:11" x14ac:dyDescent="0.25">
      <c r="B33" t="s">
        <v>200</v>
      </c>
      <c r="C33" s="1" t="s">
        <v>20</v>
      </c>
      <c r="I33">
        <f t="shared" si="0"/>
        <v>9</v>
      </c>
    </row>
    <row r="34" spans="2:11" x14ac:dyDescent="0.25">
      <c r="B34" t="s">
        <v>201</v>
      </c>
      <c r="C34" s="1" t="s">
        <v>20</v>
      </c>
      <c r="I34">
        <f t="shared" si="0"/>
        <v>9</v>
      </c>
    </row>
    <row r="35" spans="2:11" x14ac:dyDescent="0.25">
      <c r="B35" t="s">
        <v>202</v>
      </c>
      <c r="C35" s="1" t="s">
        <v>103</v>
      </c>
      <c r="I35">
        <f t="shared" si="0"/>
        <v>22</v>
      </c>
    </row>
    <row r="36" spans="2:11" x14ac:dyDescent="0.25">
      <c r="B36" t="s">
        <v>203</v>
      </c>
      <c r="C36" s="1" t="s">
        <v>15</v>
      </c>
    </row>
    <row r="37" spans="2:11" x14ac:dyDescent="0.25">
      <c r="B37" t="s">
        <v>204</v>
      </c>
      <c r="C37" s="1" t="s">
        <v>93</v>
      </c>
      <c r="I37">
        <f t="shared" si="0"/>
        <v>13</v>
      </c>
    </row>
    <row r="38" spans="2:11" x14ac:dyDescent="0.25">
      <c r="B38" t="s">
        <v>205</v>
      </c>
      <c r="C38" s="1" t="s">
        <v>20</v>
      </c>
      <c r="I38">
        <f t="shared" si="0"/>
        <v>9</v>
      </c>
    </row>
    <row r="39" spans="2:11" x14ac:dyDescent="0.25">
      <c r="B39" t="s">
        <v>206</v>
      </c>
      <c r="C39" s="1" t="s">
        <v>104</v>
      </c>
      <c r="I39">
        <f t="shared" si="0"/>
        <v>13</v>
      </c>
    </row>
    <row r="40" spans="2:11" x14ac:dyDescent="0.25">
      <c r="B40" t="s">
        <v>207</v>
      </c>
      <c r="C40" s="1" t="s">
        <v>105</v>
      </c>
      <c r="I40">
        <f t="shared" si="0"/>
        <v>11</v>
      </c>
    </row>
    <row r="41" spans="2:11" x14ac:dyDescent="0.25">
      <c r="B41" t="s">
        <v>208</v>
      </c>
      <c r="C41" s="1" t="s">
        <v>106</v>
      </c>
      <c r="I41">
        <f t="shared" si="0"/>
        <v>15</v>
      </c>
    </row>
    <row r="42" spans="2:11" x14ac:dyDescent="0.25">
      <c r="B42" t="s">
        <v>209</v>
      </c>
      <c r="C42" s="1" t="s">
        <v>107</v>
      </c>
      <c r="I42">
        <f t="shared" si="0"/>
        <v>23</v>
      </c>
    </row>
    <row r="43" spans="2:11" x14ac:dyDescent="0.25">
      <c r="B43" t="s">
        <v>210</v>
      </c>
      <c r="C43" s="1" t="s">
        <v>82</v>
      </c>
      <c r="I43">
        <f t="shared" si="0"/>
        <v>12</v>
      </c>
    </row>
    <row r="44" spans="2:11" x14ac:dyDescent="0.25">
      <c r="B44" t="s">
        <v>211</v>
      </c>
      <c r="C44" s="1" t="s">
        <v>108</v>
      </c>
      <c r="I44">
        <f t="shared" si="0"/>
        <v>18</v>
      </c>
    </row>
    <row r="45" spans="2:11" ht="15.75" x14ac:dyDescent="0.25">
      <c r="B45" t="s">
        <v>212</v>
      </c>
      <c r="C45" s="22" t="s">
        <v>109</v>
      </c>
      <c r="D45" s="24" t="s">
        <v>265</v>
      </c>
      <c r="E45" s="25" t="s">
        <v>264</v>
      </c>
      <c r="F45" s="24"/>
      <c r="I45">
        <f t="shared" si="0"/>
        <v>49</v>
      </c>
      <c r="J45">
        <f t="shared" ref="J45:J84" si="2">LEN(D45)</f>
        <v>10</v>
      </c>
      <c r="K45">
        <f t="shared" ref="K45:K84" si="3">LEN(E45)</f>
        <v>39</v>
      </c>
    </row>
    <row r="46" spans="2:11" x14ac:dyDescent="0.25">
      <c r="B46" t="s">
        <v>213</v>
      </c>
      <c r="C46" s="1" t="s">
        <v>15</v>
      </c>
    </row>
    <row r="47" spans="2:11" x14ac:dyDescent="0.25">
      <c r="B47" t="s">
        <v>246</v>
      </c>
      <c r="C47" s="1" t="s">
        <v>15</v>
      </c>
    </row>
    <row r="48" spans="2:11" x14ac:dyDescent="0.25">
      <c r="B48" t="s">
        <v>247</v>
      </c>
      <c r="C48" s="1" t="s">
        <v>110</v>
      </c>
      <c r="I48">
        <f t="shared" si="0"/>
        <v>12</v>
      </c>
    </row>
    <row r="49" spans="1:11" x14ac:dyDescent="0.25">
      <c r="B49" t="s">
        <v>248</v>
      </c>
      <c r="C49" s="1" t="s">
        <v>111</v>
      </c>
      <c r="I49">
        <f t="shared" si="0"/>
        <v>9</v>
      </c>
    </row>
    <row r="50" spans="1:11" x14ac:dyDescent="0.25">
      <c r="B50" t="s">
        <v>249</v>
      </c>
      <c r="C50" s="1" t="s">
        <v>112</v>
      </c>
      <c r="D50" s="1" t="s">
        <v>97</v>
      </c>
      <c r="E50" s="1" t="s">
        <v>30</v>
      </c>
      <c r="I50">
        <f t="shared" si="0"/>
        <v>19</v>
      </c>
      <c r="J50">
        <f t="shared" si="2"/>
        <v>10</v>
      </c>
      <c r="K50">
        <f t="shared" si="3"/>
        <v>9</v>
      </c>
    </row>
    <row r="51" spans="1:11" x14ac:dyDescent="0.25">
      <c r="B51" t="s">
        <v>250</v>
      </c>
      <c r="C51" s="1" t="s">
        <v>113</v>
      </c>
      <c r="D51" s="1" t="s">
        <v>253</v>
      </c>
      <c r="E51" s="1" t="s">
        <v>254</v>
      </c>
      <c r="I51">
        <f t="shared" si="0"/>
        <v>37</v>
      </c>
      <c r="J51">
        <f t="shared" si="2"/>
        <v>19</v>
      </c>
      <c r="K51">
        <f t="shared" si="3"/>
        <v>18</v>
      </c>
    </row>
    <row r="52" spans="1:11" x14ac:dyDescent="0.25">
      <c r="A52">
        <v>2</v>
      </c>
      <c r="B52" t="s">
        <v>218</v>
      </c>
      <c r="C52" s="1" t="s">
        <v>14</v>
      </c>
      <c r="I52">
        <f t="shared" si="0"/>
        <v>12</v>
      </c>
    </row>
    <row r="53" spans="1:11" x14ac:dyDescent="0.25">
      <c r="B53" t="s">
        <v>219</v>
      </c>
      <c r="C53" s="1" t="s">
        <v>15</v>
      </c>
    </row>
    <row r="54" spans="1:11" x14ac:dyDescent="0.25">
      <c r="B54" t="s">
        <v>220</v>
      </c>
      <c r="C54" s="1" t="s">
        <v>16</v>
      </c>
      <c r="I54">
        <f t="shared" si="0"/>
        <v>10</v>
      </c>
    </row>
    <row r="55" spans="1:11" x14ac:dyDescent="0.25">
      <c r="B55" t="s">
        <v>221</v>
      </c>
      <c r="C55" s="1" t="s">
        <v>17</v>
      </c>
      <c r="I55">
        <f t="shared" si="0"/>
        <v>12</v>
      </c>
    </row>
    <row r="56" spans="1:11" x14ac:dyDescent="0.25">
      <c r="B56" t="s">
        <v>179</v>
      </c>
      <c r="C56" s="1" t="s">
        <v>18</v>
      </c>
      <c r="D56" s="26" t="s">
        <v>266</v>
      </c>
      <c r="E56" s="26" t="s">
        <v>20</v>
      </c>
      <c r="I56">
        <f t="shared" si="0"/>
        <v>18</v>
      </c>
      <c r="J56">
        <f t="shared" si="2"/>
        <v>9</v>
      </c>
      <c r="K56">
        <f t="shared" si="3"/>
        <v>9</v>
      </c>
    </row>
    <row r="57" spans="1:11" x14ac:dyDescent="0.25">
      <c r="B57" t="s">
        <v>180</v>
      </c>
      <c r="C57" s="1" t="s">
        <v>19</v>
      </c>
      <c r="D57" s="26" t="s">
        <v>267</v>
      </c>
      <c r="E57" s="26" t="s">
        <v>265</v>
      </c>
      <c r="I57">
        <f t="shared" si="0"/>
        <v>24</v>
      </c>
      <c r="J57">
        <f t="shared" si="2"/>
        <v>14</v>
      </c>
      <c r="K57">
        <f t="shared" si="3"/>
        <v>10</v>
      </c>
    </row>
    <row r="58" spans="1:11" x14ac:dyDescent="0.25">
      <c r="B58" t="s">
        <v>181</v>
      </c>
      <c r="C58" s="1" t="s">
        <v>20</v>
      </c>
      <c r="I58">
        <f t="shared" si="0"/>
        <v>9</v>
      </c>
    </row>
    <row r="59" spans="1:11" x14ac:dyDescent="0.25">
      <c r="B59" t="s">
        <v>182</v>
      </c>
      <c r="C59" s="1" t="s">
        <v>15</v>
      </c>
    </row>
    <row r="60" spans="1:11" x14ac:dyDescent="0.25">
      <c r="B60" t="s">
        <v>183</v>
      </c>
      <c r="C60" s="1" t="s">
        <v>15</v>
      </c>
    </row>
    <row r="61" spans="1:11" x14ac:dyDescent="0.25">
      <c r="B61" t="s">
        <v>222</v>
      </c>
      <c r="C61" s="1" t="s">
        <v>25</v>
      </c>
      <c r="I61">
        <f t="shared" si="0"/>
        <v>10</v>
      </c>
    </row>
    <row r="62" spans="1:11" x14ac:dyDescent="0.25">
      <c r="B62" t="s">
        <v>223</v>
      </c>
      <c r="C62" s="1" t="s">
        <v>26</v>
      </c>
      <c r="I62">
        <f t="shared" si="0"/>
        <v>9</v>
      </c>
    </row>
    <row r="63" spans="1:11" x14ac:dyDescent="0.25">
      <c r="B63" t="s">
        <v>224</v>
      </c>
      <c r="C63" s="1" t="s">
        <v>27</v>
      </c>
      <c r="I63">
        <f t="shared" si="0"/>
        <v>15</v>
      </c>
    </row>
    <row r="64" spans="1:11" x14ac:dyDescent="0.25">
      <c r="B64" t="s">
        <v>225</v>
      </c>
      <c r="C64" s="1" t="s">
        <v>28</v>
      </c>
      <c r="D64" s="28" t="s">
        <v>268</v>
      </c>
      <c r="E64" s="26" t="s">
        <v>32</v>
      </c>
      <c r="I64">
        <f t="shared" si="0"/>
        <v>32</v>
      </c>
      <c r="J64">
        <f t="shared" si="2"/>
        <v>13</v>
      </c>
      <c r="K64">
        <f t="shared" si="3"/>
        <v>19</v>
      </c>
    </row>
    <row r="65" spans="2:11" x14ac:dyDescent="0.25">
      <c r="B65" t="s">
        <v>184</v>
      </c>
      <c r="C65" s="2" t="s">
        <v>29</v>
      </c>
      <c r="I65">
        <f t="shared" si="0"/>
        <v>12</v>
      </c>
    </row>
    <row r="66" spans="2:11" x14ac:dyDescent="0.25">
      <c r="B66" t="s">
        <v>185</v>
      </c>
      <c r="C66" s="1" t="s">
        <v>30</v>
      </c>
      <c r="I66">
        <f t="shared" si="0"/>
        <v>9</v>
      </c>
    </row>
    <row r="67" spans="2:11" x14ac:dyDescent="0.25">
      <c r="B67" t="s">
        <v>186</v>
      </c>
      <c r="C67" s="1" t="s">
        <v>31</v>
      </c>
      <c r="I67">
        <f t="shared" si="0"/>
        <v>10</v>
      </c>
    </row>
    <row r="68" spans="2:11" x14ac:dyDescent="0.25">
      <c r="B68" t="s">
        <v>187</v>
      </c>
      <c r="C68" s="1" t="s">
        <v>15</v>
      </c>
    </row>
    <row r="69" spans="2:11" x14ac:dyDescent="0.25">
      <c r="B69" t="s">
        <v>188</v>
      </c>
      <c r="C69" s="1" t="s">
        <v>32</v>
      </c>
      <c r="I69">
        <f t="shared" si="0"/>
        <v>19</v>
      </c>
    </row>
    <row r="70" spans="2:11" x14ac:dyDescent="0.25">
      <c r="B70" t="s">
        <v>214</v>
      </c>
      <c r="C70" s="1" t="s">
        <v>36</v>
      </c>
      <c r="I70">
        <f t="shared" si="0"/>
        <v>11</v>
      </c>
    </row>
    <row r="71" spans="2:11" x14ac:dyDescent="0.25">
      <c r="B71" t="s">
        <v>215</v>
      </c>
      <c r="C71" s="1" t="s">
        <v>37</v>
      </c>
      <c r="I71">
        <f t="shared" si="0"/>
        <v>9</v>
      </c>
    </row>
    <row r="72" spans="2:11" x14ac:dyDescent="0.25">
      <c r="B72" t="s">
        <v>216</v>
      </c>
      <c r="C72" s="1" t="s">
        <v>38</v>
      </c>
      <c r="I72">
        <f t="shared" si="0"/>
        <v>11</v>
      </c>
    </row>
    <row r="73" spans="2:11" x14ac:dyDescent="0.25">
      <c r="B73" t="s">
        <v>217</v>
      </c>
      <c r="C73" s="1" t="s">
        <v>30</v>
      </c>
      <c r="I73">
        <f t="shared" si="0"/>
        <v>9</v>
      </c>
    </row>
    <row r="74" spans="2:11" x14ac:dyDescent="0.25">
      <c r="B74" t="s">
        <v>189</v>
      </c>
      <c r="C74" s="1" t="s">
        <v>39</v>
      </c>
      <c r="D74" s="26" t="s">
        <v>269</v>
      </c>
      <c r="E74" s="26" t="s">
        <v>270</v>
      </c>
      <c r="I74">
        <f t="shared" si="0"/>
        <v>15</v>
      </c>
      <c r="J74">
        <f t="shared" si="2"/>
        <v>5</v>
      </c>
      <c r="K74">
        <f t="shared" si="3"/>
        <v>10</v>
      </c>
    </row>
    <row r="75" spans="2:11" x14ac:dyDescent="0.25">
      <c r="B75" t="s">
        <v>190</v>
      </c>
      <c r="C75" s="1" t="s">
        <v>40</v>
      </c>
      <c r="I75">
        <f t="shared" si="0"/>
        <v>12</v>
      </c>
    </row>
    <row r="76" spans="2:11" x14ac:dyDescent="0.25">
      <c r="B76" t="s">
        <v>191</v>
      </c>
      <c r="C76" s="1" t="s">
        <v>41</v>
      </c>
      <c r="I76">
        <f t="shared" si="0"/>
        <v>18</v>
      </c>
    </row>
    <row r="77" spans="2:11" x14ac:dyDescent="0.25">
      <c r="B77" t="s">
        <v>192</v>
      </c>
      <c r="C77" s="1" t="s">
        <v>15</v>
      </c>
    </row>
    <row r="78" spans="2:11" x14ac:dyDescent="0.25">
      <c r="B78" t="s">
        <v>193</v>
      </c>
      <c r="C78" s="1" t="s">
        <v>30</v>
      </c>
      <c r="I78">
        <f t="shared" ref="I78:I123" si="4">LEN(C78)</f>
        <v>9</v>
      </c>
    </row>
    <row r="79" spans="2:11" x14ac:dyDescent="0.25">
      <c r="B79" t="s">
        <v>226</v>
      </c>
      <c r="C79" s="1" t="s">
        <v>37</v>
      </c>
      <c r="I79">
        <f t="shared" si="4"/>
        <v>9</v>
      </c>
    </row>
    <row r="80" spans="2:11" x14ac:dyDescent="0.25">
      <c r="B80" t="s">
        <v>227</v>
      </c>
      <c r="C80" s="1" t="s">
        <v>45</v>
      </c>
      <c r="I80">
        <f t="shared" si="4"/>
        <v>13</v>
      </c>
    </row>
    <row r="81" spans="2:12" x14ac:dyDescent="0.25">
      <c r="B81" t="s">
        <v>228</v>
      </c>
      <c r="C81" s="1" t="s">
        <v>46</v>
      </c>
      <c r="I81">
        <f t="shared" si="4"/>
        <v>17</v>
      </c>
    </row>
    <row r="82" spans="2:12" x14ac:dyDescent="0.25">
      <c r="B82" t="s">
        <v>229</v>
      </c>
      <c r="C82" s="1" t="s">
        <v>47</v>
      </c>
      <c r="I82">
        <f t="shared" si="4"/>
        <v>22</v>
      </c>
    </row>
    <row r="83" spans="2:12" x14ac:dyDescent="0.25">
      <c r="B83" t="s">
        <v>194</v>
      </c>
      <c r="C83" s="1" t="s">
        <v>48</v>
      </c>
      <c r="I83">
        <f t="shared" si="4"/>
        <v>18</v>
      </c>
    </row>
    <row r="84" spans="2:12" x14ac:dyDescent="0.25">
      <c r="B84" t="s">
        <v>195</v>
      </c>
      <c r="C84" s="1" t="s">
        <v>49</v>
      </c>
      <c r="D84" s="26" t="s">
        <v>271</v>
      </c>
      <c r="E84" s="26" t="s">
        <v>272</v>
      </c>
      <c r="I84">
        <f t="shared" si="4"/>
        <v>47</v>
      </c>
      <c r="J84">
        <f t="shared" si="2"/>
        <v>22</v>
      </c>
      <c r="K84">
        <f t="shared" si="3"/>
        <v>25</v>
      </c>
    </row>
    <row r="85" spans="2:12" x14ac:dyDescent="0.25">
      <c r="B85" t="s">
        <v>196</v>
      </c>
      <c r="C85" s="1" t="s">
        <v>50</v>
      </c>
      <c r="I85">
        <f t="shared" si="4"/>
        <v>21</v>
      </c>
    </row>
    <row r="86" spans="2:12" x14ac:dyDescent="0.25">
      <c r="B86" t="s">
        <v>197</v>
      </c>
      <c r="C86" s="1" t="s">
        <v>15</v>
      </c>
    </row>
    <row r="87" spans="2:12" x14ac:dyDescent="0.25">
      <c r="B87" t="s">
        <v>198</v>
      </c>
      <c r="C87" s="1" t="s">
        <v>15</v>
      </c>
    </row>
    <row r="88" spans="2:12" x14ac:dyDescent="0.25">
      <c r="B88" t="s">
        <v>230</v>
      </c>
      <c r="C88" s="1" t="s">
        <v>52</v>
      </c>
      <c r="I88">
        <f t="shared" si="4"/>
        <v>10</v>
      </c>
    </row>
    <row r="89" spans="2:12" x14ac:dyDescent="0.25">
      <c r="B89" t="s">
        <v>231</v>
      </c>
      <c r="C89" s="1" t="s">
        <v>15</v>
      </c>
    </row>
    <row r="90" spans="2:12" x14ac:dyDescent="0.25">
      <c r="B90" t="s">
        <v>232</v>
      </c>
      <c r="C90" s="1" t="s">
        <v>53</v>
      </c>
      <c r="I90">
        <f t="shared" si="4"/>
        <v>23</v>
      </c>
    </row>
    <row r="91" spans="2:12" x14ac:dyDescent="0.25">
      <c r="B91" t="s">
        <v>233</v>
      </c>
      <c r="C91" s="1" t="s">
        <v>54</v>
      </c>
      <c r="I91">
        <f t="shared" si="4"/>
        <v>18</v>
      </c>
    </row>
    <row r="92" spans="2:12" x14ac:dyDescent="0.25">
      <c r="B92" t="s">
        <v>199</v>
      </c>
      <c r="C92" s="1" t="s">
        <v>55</v>
      </c>
      <c r="I92">
        <f t="shared" si="4"/>
        <v>15</v>
      </c>
    </row>
    <row r="93" spans="2:12" x14ac:dyDescent="0.25">
      <c r="B93" t="s">
        <v>200</v>
      </c>
      <c r="C93" s="1" t="s">
        <v>56</v>
      </c>
      <c r="D93" s="26" t="s">
        <v>274</v>
      </c>
      <c r="E93" s="26" t="s">
        <v>273</v>
      </c>
      <c r="F93" s="28" t="s">
        <v>263</v>
      </c>
      <c r="I93">
        <f t="shared" si="4"/>
        <v>61</v>
      </c>
      <c r="J93">
        <f t="shared" ref="J93:J110" si="5">LEN(D93)</f>
        <v>18</v>
      </c>
      <c r="K93">
        <f t="shared" ref="K93:K107" si="6">LEN(E93)</f>
        <v>15</v>
      </c>
      <c r="L93">
        <f t="shared" ref="L93:L107" si="7">LEN(F93)</f>
        <v>28</v>
      </c>
    </row>
    <row r="94" spans="2:12" x14ac:dyDescent="0.25">
      <c r="B94" t="s">
        <v>201</v>
      </c>
      <c r="C94" s="1" t="s">
        <v>57</v>
      </c>
      <c r="I94">
        <f t="shared" si="4"/>
        <v>9</v>
      </c>
    </row>
    <row r="95" spans="2:12" x14ac:dyDescent="0.25">
      <c r="B95" t="s">
        <v>202</v>
      </c>
      <c r="C95" s="1" t="s">
        <v>58</v>
      </c>
      <c r="I95">
        <f t="shared" si="4"/>
        <v>8</v>
      </c>
    </row>
    <row r="96" spans="2:12" x14ac:dyDescent="0.25">
      <c r="B96" t="s">
        <v>203</v>
      </c>
      <c r="C96" s="1" t="s">
        <v>15</v>
      </c>
    </row>
    <row r="97" spans="2:12" x14ac:dyDescent="0.25">
      <c r="B97" t="s">
        <v>234</v>
      </c>
      <c r="C97" s="1" t="s">
        <v>61</v>
      </c>
      <c r="I97">
        <f t="shared" si="4"/>
        <v>9</v>
      </c>
    </row>
    <row r="98" spans="2:12" x14ac:dyDescent="0.25">
      <c r="B98" t="s">
        <v>235</v>
      </c>
      <c r="C98" s="1" t="s">
        <v>15</v>
      </c>
    </row>
    <row r="99" spans="2:12" x14ac:dyDescent="0.25">
      <c r="B99" t="s">
        <v>236</v>
      </c>
      <c r="C99" s="1" t="s">
        <v>30</v>
      </c>
      <c r="I99">
        <f t="shared" si="4"/>
        <v>9</v>
      </c>
    </row>
    <row r="100" spans="2:12" x14ac:dyDescent="0.25">
      <c r="B100" t="s">
        <v>237</v>
      </c>
      <c r="C100" s="1" t="s">
        <v>62</v>
      </c>
      <c r="I100">
        <f t="shared" si="4"/>
        <v>12</v>
      </c>
    </row>
    <row r="101" spans="2:12" x14ac:dyDescent="0.25">
      <c r="B101" t="s">
        <v>204</v>
      </c>
      <c r="C101" s="1" t="s">
        <v>63</v>
      </c>
      <c r="I101">
        <f t="shared" si="4"/>
        <v>9</v>
      </c>
    </row>
    <row r="102" spans="2:12" x14ac:dyDescent="0.25">
      <c r="B102" t="s">
        <v>205</v>
      </c>
      <c r="C102" s="1" t="s">
        <v>64</v>
      </c>
      <c r="I102">
        <f t="shared" si="4"/>
        <v>10</v>
      </c>
    </row>
    <row r="103" spans="2:12" x14ac:dyDescent="0.25">
      <c r="B103" t="s">
        <v>206</v>
      </c>
      <c r="C103" s="1" t="s">
        <v>65</v>
      </c>
      <c r="I103">
        <f t="shared" si="4"/>
        <v>21</v>
      </c>
    </row>
    <row r="104" spans="2:12" x14ac:dyDescent="0.25">
      <c r="B104" t="s">
        <v>207</v>
      </c>
      <c r="C104" s="1" t="s">
        <v>66</v>
      </c>
      <c r="I104">
        <f t="shared" si="4"/>
        <v>9</v>
      </c>
    </row>
    <row r="105" spans="2:12" x14ac:dyDescent="0.25">
      <c r="B105" t="s">
        <v>208</v>
      </c>
      <c r="C105" s="1" t="s">
        <v>67</v>
      </c>
      <c r="I105">
        <f t="shared" si="4"/>
        <v>26</v>
      </c>
    </row>
    <row r="106" spans="2:12" x14ac:dyDescent="0.25">
      <c r="B106" t="s">
        <v>238</v>
      </c>
      <c r="C106" s="1" t="s">
        <v>71</v>
      </c>
      <c r="I106">
        <f t="shared" si="4"/>
        <v>17</v>
      </c>
    </row>
    <row r="107" spans="2:12" x14ac:dyDescent="0.25">
      <c r="B107" t="s">
        <v>239</v>
      </c>
      <c r="C107" s="1" t="s">
        <v>72</v>
      </c>
      <c r="D107" s="26" t="s">
        <v>275</v>
      </c>
      <c r="E107" s="27" t="s">
        <v>276</v>
      </c>
      <c r="F107" s="26" t="s">
        <v>38</v>
      </c>
      <c r="I107">
        <f t="shared" si="4"/>
        <v>55</v>
      </c>
      <c r="J107">
        <f t="shared" si="5"/>
        <v>31</v>
      </c>
      <c r="K107">
        <f t="shared" si="6"/>
        <v>13</v>
      </c>
      <c r="L107">
        <f t="shared" si="7"/>
        <v>11</v>
      </c>
    </row>
    <row r="108" spans="2:12" x14ac:dyDescent="0.25">
      <c r="B108" t="s">
        <v>240</v>
      </c>
      <c r="C108" s="1" t="s">
        <v>37</v>
      </c>
      <c r="I108">
        <f t="shared" si="4"/>
        <v>9</v>
      </c>
    </row>
    <row r="109" spans="2:12" x14ac:dyDescent="0.25">
      <c r="B109" t="s">
        <v>241</v>
      </c>
      <c r="C109" s="1" t="s">
        <v>15</v>
      </c>
    </row>
    <row r="110" spans="2:12" x14ac:dyDescent="0.25">
      <c r="B110" t="s">
        <v>209</v>
      </c>
      <c r="C110" s="1" t="s">
        <v>73</v>
      </c>
      <c r="D110" s="29" t="s">
        <v>73</v>
      </c>
      <c r="I110">
        <f t="shared" si="4"/>
        <v>21</v>
      </c>
      <c r="J110">
        <f t="shared" si="5"/>
        <v>21</v>
      </c>
    </row>
    <row r="111" spans="2:12" x14ac:dyDescent="0.25">
      <c r="B111" t="s">
        <v>210</v>
      </c>
      <c r="C111" s="1" t="s">
        <v>55</v>
      </c>
      <c r="I111">
        <f t="shared" si="4"/>
        <v>15</v>
      </c>
    </row>
    <row r="112" spans="2:12" x14ac:dyDescent="0.25">
      <c r="B112" t="s">
        <v>211</v>
      </c>
      <c r="C112" s="1" t="s">
        <v>74</v>
      </c>
      <c r="I112">
        <f t="shared" si="4"/>
        <v>19</v>
      </c>
    </row>
    <row r="113" spans="2:9" x14ac:dyDescent="0.25">
      <c r="B113" t="s">
        <v>212</v>
      </c>
      <c r="C113" s="1" t="s">
        <v>75</v>
      </c>
      <c r="I113">
        <f t="shared" si="4"/>
        <v>12</v>
      </c>
    </row>
    <row r="114" spans="2:9" x14ac:dyDescent="0.25">
      <c r="B114" t="s">
        <v>213</v>
      </c>
      <c r="C114" s="1" t="s">
        <v>76</v>
      </c>
      <c r="I114">
        <f t="shared" si="4"/>
        <v>11</v>
      </c>
    </row>
    <row r="115" spans="2:9" x14ac:dyDescent="0.25">
      <c r="B115" t="s">
        <v>242</v>
      </c>
      <c r="C115" s="1" t="s">
        <v>80</v>
      </c>
      <c r="I115">
        <f t="shared" si="4"/>
        <v>23</v>
      </c>
    </row>
    <row r="116" spans="2:9" x14ac:dyDescent="0.25">
      <c r="B116" t="s">
        <v>243</v>
      </c>
      <c r="C116" s="1" t="s">
        <v>20</v>
      </c>
      <c r="I116">
        <f t="shared" si="4"/>
        <v>9</v>
      </c>
    </row>
    <row r="117" spans="2:9" x14ac:dyDescent="0.25">
      <c r="B117" t="s">
        <v>244</v>
      </c>
      <c r="C117" s="1" t="s">
        <v>38</v>
      </c>
      <c r="I117">
        <f t="shared" si="4"/>
        <v>11</v>
      </c>
    </row>
    <row r="118" spans="2:9" x14ac:dyDescent="0.25">
      <c r="B118" t="s">
        <v>245</v>
      </c>
      <c r="C118" s="1" t="s">
        <v>81</v>
      </c>
      <c r="I118">
        <f t="shared" si="4"/>
        <v>19</v>
      </c>
    </row>
    <row r="119" spans="2:9" x14ac:dyDescent="0.25">
      <c r="B119" t="s">
        <v>246</v>
      </c>
      <c r="C119" s="1" t="s">
        <v>82</v>
      </c>
      <c r="I119">
        <f t="shared" si="4"/>
        <v>12</v>
      </c>
    </row>
    <row r="120" spans="2:9" x14ac:dyDescent="0.25">
      <c r="B120" t="s">
        <v>247</v>
      </c>
      <c r="C120" s="1" t="s">
        <v>83</v>
      </c>
      <c r="I120">
        <f t="shared" si="4"/>
        <v>13</v>
      </c>
    </row>
    <row r="121" spans="2:9" x14ac:dyDescent="0.25">
      <c r="B121" t="s">
        <v>248</v>
      </c>
      <c r="C121" s="1" t="s">
        <v>84</v>
      </c>
      <c r="I121">
        <f t="shared" si="4"/>
        <v>12</v>
      </c>
    </row>
    <row r="122" spans="2:9" x14ac:dyDescent="0.25">
      <c r="B122" t="s">
        <v>249</v>
      </c>
      <c r="C122" s="1" t="s">
        <v>85</v>
      </c>
      <c r="I122">
        <f t="shared" si="4"/>
        <v>9</v>
      </c>
    </row>
    <row r="123" spans="2:9" x14ac:dyDescent="0.25">
      <c r="B123" t="s">
        <v>250</v>
      </c>
      <c r="C123" s="1" t="s">
        <v>30</v>
      </c>
      <c r="I123">
        <f t="shared" si="4"/>
        <v>9</v>
      </c>
    </row>
    <row r="124" spans="2:9" x14ac:dyDescent="0.25">
      <c r="H124" t="s">
        <v>277</v>
      </c>
      <c r="I124">
        <f>AVERAGE(I12:L123)</f>
        <v>17.049180327868854</v>
      </c>
    </row>
    <row r="125" spans="2:9" x14ac:dyDescent="0.25">
      <c r="H125" t="s">
        <v>278</v>
      </c>
      <c r="I125">
        <f>STDEV(I12:L123)</f>
        <v>11.577159373408305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M1" sqref="G1:M1"/>
    </sheetView>
  </sheetViews>
  <sheetFormatPr defaultRowHeight="15" x14ac:dyDescent="0.25"/>
  <sheetData>
    <row r="1" spans="1:13" x14ac:dyDescent="0.25">
      <c r="G1" t="s">
        <v>259</v>
      </c>
      <c r="H1">
        <v>3</v>
      </c>
      <c r="I1" t="s">
        <v>260</v>
      </c>
      <c r="J1">
        <v>5</v>
      </c>
      <c r="K1" t="s">
        <v>260</v>
      </c>
      <c r="L1">
        <v>10</v>
      </c>
      <c r="M1" t="s">
        <v>260</v>
      </c>
    </row>
    <row r="2" spans="1:13" x14ac:dyDescent="0.25">
      <c r="A2" t="s">
        <v>255</v>
      </c>
      <c r="B2">
        <f>IF((A2="g"),4,0)</f>
        <v>4</v>
      </c>
      <c r="C2">
        <f>IF((A2="C"),4,0)</f>
        <v>0</v>
      </c>
      <c r="D2">
        <f>IF((A2="a"),2,0)</f>
        <v>0</v>
      </c>
      <c r="E2">
        <f>IF((A2="t"),2,0)</f>
        <v>0</v>
      </c>
      <c r="F2">
        <f>SUM(B2:E2)</f>
        <v>4</v>
      </c>
      <c r="G2">
        <v>1</v>
      </c>
      <c r="H2">
        <f>SUM(F2:F4)</f>
        <v>12</v>
      </c>
      <c r="I2">
        <f>H2/20</f>
        <v>0.6</v>
      </c>
      <c r="J2">
        <f>SUM(F1:F7)</f>
        <v>20</v>
      </c>
      <c r="K2">
        <f>J2/34</f>
        <v>0.58823529411764708</v>
      </c>
      <c r="L2">
        <f>SUM(F2:F12)</f>
        <v>30</v>
      </c>
      <c r="M2">
        <f>L2/60</f>
        <v>0.5</v>
      </c>
    </row>
    <row r="3" spans="1:13" x14ac:dyDescent="0.25">
      <c r="A3" t="s">
        <v>255</v>
      </c>
      <c r="B3">
        <f t="shared" ref="B3:B66" si="0">IF((A3="g"),4,0)</f>
        <v>4</v>
      </c>
      <c r="C3">
        <f t="shared" ref="C3:C66" si="1">IF((A3="C"),4,0)</f>
        <v>0</v>
      </c>
      <c r="D3">
        <f t="shared" ref="D3:D66" si="2">IF((A3="a"),2,0)</f>
        <v>0</v>
      </c>
      <c r="E3">
        <f t="shared" ref="E3:E66" si="3">IF((A3="t"),2,0)</f>
        <v>0</v>
      </c>
      <c r="F3">
        <f t="shared" ref="F3:F66" si="4">SUM(B3:E3)</f>
        <v>4</v>
      </c>
      <c r="G3">
        <v>2</v>
      </c>
      <c r="H3">
        <f>SUM(F2:F5)</f>
        <v>16</v>
      </c>
      <c r="I3">
        <f t="shared" ref="I3:I66" si="5">H3/20</f>
        <v>0.8</v>
      </c>
      <c r="J3">
        <f>SUM(F2:F8)</f>
        <v>22</v>
      </c>
      <c r="K3">
        <f t="shared" ref="K3:K66" si="6">J3/34</f>
        <v>0.6470588235294118</v>
      </c>
      <c r="L3">
        <f>SUM(F2:F13)</f>
        <v>32</v>
      </c>
      <c r="M3">
        <f t="shared" ref="M3:M66" si="7">L3/60</f>
        <v>0.53333333333333333</v>
      </c>
    </row>
    <row r="4" spans="1:13" x14ac:dyDescent="0.25">
      <c r="A4" t="s">
        <v>256</v>
      </c>
      <c r="B4">
        <f t="shared" si="0"/>
        <v>0</v>
      </c>
      <c r="C4">
        <f t="shared" si="1"/>
        <v>4</v>
      </c>
      <c r="D4">
        <f t="shared" si="2"/>
        <v>0</v>
      </c>
      <c r="E4">
        <f t="shared" si="3"/>
        <v>0</v>
      </c>
      <c r="F4">
        <f t="shared" si="4"/>
        <v>4</v>
      </c>
      <c r="G4">
        <v>3</v>
      </c>
      <c r="H4">
        <f>SUM(F2:F6)</f>
        <v>18</v>
      </c>
      <c r="I4">
        <f t="shared" si="5"/>
        <v>0.9</v>
      </c>
      <c r="J4">
        <f>SUM(F2:F9)</f>
        <v>24</v>
      </c>
      <c r="K4">
        <f t="shared" si="6"/>
        <v>0.70588235294117652</v>
      </c>
      <c r="L4">
        <f>SUM(F2:F14)</f>
        <v>34</v>
      </c>
      <c r="M4">
        <f t="shared" si="7"/>
        <v>0.56666666666666665</v>
      </c>
    </row>
    <row r="5" spans="1:13" x14ac:dyDescent="0.25">
      <c r="A5" t="s">
        <v>256</v>
      </c>
      <c r="B5">
        <f t="shared" si="0"/>
        <v>0</v>
      </c>
      <c r="C5">
        <f t="shared" si="1"/>
        <v>4</v>
      </c>
      <c r="D5">
        <f t="shared" si="2"/>
        <v>0</v>
      </c>
      <c r="E5">
        <f t="shared" si="3"/>
        <v>0</v>
      </c>
      <c r="F5">
        <f t="shared" si="4"/>
        <v>4</v>
      </c>
      <c r="G5">
        <v>4</v>
      </c>
      <c r="H5">
        <f t="shared" ref="H5:H66" si="8">SUM(F2:F7)</f>
        <v>20</v>
      </c>
      <c r="I5">
        <f t="shared" si="5"/>
        <v>1</v>
      </c>
      <c r="J5">
        <f>SUM(F2:F10)</f>
        <v>26</v>
      </c>
      <c r="K5">
        <f t="shared" si="6"/>
        <v>0.76470588235294112</v>
      </c>
      <c r="L5">
        <f>SUM(F2:F15)</f>
        <v>36</v>
      </c>
      <c r="M5">
        <f t="shared" si="7"/>
        <v>0.6</v>
      </c>
    </row>
    <row r="6" spans="1:13" x14ac:dyDescent="0.25">
      <c r="A6" t="s">
        <v>257</v>
      </c>
      <c r="B6">
        <f t="shared" si="0"/>
        <v>0</v>
      </c>
      <c r="C6">
        <f t="shared" si="1"/>
        <v>0</v>
      </c>
      <c r="D6">
        <f t="shared" si="2"/>
        <v>2</v>
      </c>
      <c r="E6">
        <f t="shared" si="3"/>
        <v>0</v>
      </c>
      <c r="F6">
        <f t="shared" si="4"/>
        <v>2</v>
      </c>
      <c r="G6">
        <v>5</v>
      </c>
      <c r="H6">
        <f t="shared" si="8"/>
        <v>18</v>
      </c>
      <c r="I6">
        <f t="shared" si="5"/>
        <v>0.9</v>
      </c>
      <c r="J6">
        <f>SUM(F2:F11)</f>
        <v>28</v>
      </c>
      <c r="K6">
        <f t="shared" si="6"/>
        <v>0.82352941176470584</v>
      </c>
      <c r="L6">
        <f>SUM(F2:F16)</f>
        <v>38</v>
      </c>
      <c r="M6">
        <f t="shared" si="7"/>
        <v>0.6333333333333333</v>
      </c>
    </row>
    <row r="7" spans="1:13" x14ac:dyDescent="0.25">
      <c r="A7" t="s">
        <v>258</v>
      </c>
      <c r="B7">
        <f t="shared" si="0"/>
        <v>0</v>
      </c>
      <c r="C7">
        <f t="shared" si="1"/>
        <v>0</v>
      </c>
      <c r="D7">
        <f t="shared" si="2"/>
        <v>0</v>
      </c>
      <c r="E7">
        <f t="shared" si="3"/>
        <v>2</v>
      </c>
      <c r="F7">
        <f t="shared" si="4"/>
        <v>2</v>
      </c>
      <c r="G7">
        <v>6</v>
      </c>
      <c r="H7">
        <f t="shared" si="8"/>
        <v>16</v>
      </c>
      <c r="I7">
        <f t="shared" si="5"/>
        <v>0.8</v>
      </c>
      <c r="J7">
        <f t="shared" ref="J7:J66" si="9">SUM(F2:F12)</f>
        <v>30</v>
      </c>
      <c r="K7">
        <f t="shared" si="6"/>
        <v>0.88235294117647056</v>
      </c>
      <c r="L7">
        <f>SUM(F2:F17)</f>
        <v>40</v>
      </c>
      <c r="M7">
        <f t="shared" si="7"/>
        <v>0.66666666666666663</v>
      </c>
    </row>
    <row r="8" spans="1:13" x14ac:dyDescent="0.25">
      <c r="A8" t="s">
        <v>258</v>
      </c>
      <c r="B8">
        <f t="shared" si="0"/>
        <v>0</v>
      </c>
      <c r="C8">
        <f t="shared" si="1"/>
        <v>0</v>
      </c>
      <c r="D8">
        <f t="shared" si="2"/>
        <v>0</v>
      </c>
      <c r="E8">
        <f t="shared" si="3"/>
        <v>2</v>
      </c>
      <c r="F8">
        <f t="shared" si="4"/>
        <v>2</v>
      </c>
      <c r="G8">
        <v>7</v>
      </c>
      <c r="H8">
        <f t="shared" si="8"/>
        <v>14</v>
      </c>
      <c r="I8">
        <f t="shared" si="5"/>
        <v>0.7</v>
      </c>
      <c r="J8">
        <f t="shared" si="9"/>
        <v>28</v>
      </c>
      <c r="K8">
        <f t="shared" si="6"/>
        <v>0.82352941176470584</v>
      </c>
      <c r="L8">
        <f>SUM(F2:F18)</f>
        <v>42</v>
      </c>
      <c r="M8">
        <f t="shared" si="7"/>
        <v>0.7</v>
      </c>
    </row>
    <row r="9" spans="1:13" x14ac:dyDescent="0.25">
      <c r="A9" t="s">
        <v>258</v>
      </c>
      <c r="B9">
        <f t="shared" si="0"/>
        <v>0</v>
      </c>
      <c r="C9">
        <f t="shared" si="1"/>
        <v>0</v>
      </c>
      <c r="D9">
        <f t="shared" si="2"/>
        <v>0</v>
      </c>
      <c r="E9">
        <f t="shared" si="3"/>
        <v>2</v>
      </c>
      <c r="F9">
        <f t="shared" si="4"/>
        <v>2</v>
      </c>
      <c r="G9">
        <v>8</v>
      </c>
      <c r="H9">
        <f t="shared" si="8"/>
        <v>12</v>
      </c>
      <c r="I9">
        <f t="shared" si="5"/>
        <v>0.6</v>
      </c>
      <c r="J9">
        <f t="shared" si="9"/>
        <v>26</v>
      </c>
      <c r="K9">
        <f t="shared" si="6"/>
        <v>0.76470588235294112</v>
      </c>
      <c r="L9">
        <f>SUM(F2:F19)</f>
        <v>44</v>
      </c>
      <c r="M9">
        <f t="shared" si="7"/>
        <v>0.73333333333333328</v>
      </c>
    </row>
    <row r="10" spans="1:13" x14ac:dyDescent="0.25">
      <c r="A10" t="s">
        <v>257</v>
      </c>
      <c r="B10">
        <f t="shared" si="0"/>
        <v>0</v>
      </c>
      <c r="C10">
        <f t="shared" si="1"/>
        <v>0</v>
      </c>
      <c r="D10">
        <f t="shared" si="2"/>
        <v>2</v>
      </c>
      <c r="E10">
        <f t="shared" si="3"/>
        <v>0</v>
      </c>
      <c r="F10">
        <f t="shared" si="4"/>
        <v>2</v>
      </c>
      <c r="G10">
        <v>9</v>
      </c>
      <c r="H10">
        <f t="shared" si="8"/>
        <v>12</v>
      </c>
      <c r="I10">
        <f t="shared" si="5"/>
        <v>0.6</v>
      </c>
      <c r="J10">
        <f t="shared" si="9"/>
        <v>24</v>
      </c>
      <c r="K10">
        <f t="shared" si="6"/>
        <v>0.70588235294117652</v>
      </c>
      <c r="L10">
        <f>SUM(F2:F20)</f>
        <v>46</v>
      </c>
      <c r="M10">
        <f t="shared" si="7"/>
        <v>0.76666666666666672</v>
      </c>
    </row>
    <row r="11" spans="1:13" x14ac:dyDescent="0.25">
      <c r="A11" t="s">
        <v>257</v>
      </c>
      <c r="B11">
        <f t="shared" si="0"/>
        <v>0</v>
      </c>
      <c r="C11">
        <f t="shared" si="1"/>
        <v>0</v>
      </c>
      <c r="D11">
        <f t="shared" si="2"/>
        <v>2</v>
      </c>
      <c r="E11">
        <f t="shared" si="3"/>
        <v>0</v>
      </c>
      <c r="F11">
        <f t="shared" si="4"/>
        <v>2</v>
      </c>
      <c r="G11">
        <v>10</v>
      </c>
      <c r="H11">
        <f t="shared" si="8"/>
        <v>12</v>
      </c>
      <c r="I11">
        <f t="shared" si="5"/>
        <v>0.6</v>
      </c>
      <c r="J11">
        <f t="shared" si="9"/>
        <v>22</v>
      </c>
      <c r="K11">
        <f t="shared" si="6"/>
        <v>0.6470588235294118</v>
      </c>
      <c r="L11">
        <f>SUM(F2:F21)</f>
        <v>48</v>
      </c>
      <c r="M11">
        <f t="shared" si="7"/>
        <v>0.8</v>
      </c>
    </row>
    <row r="12" spans="1:13" x14ac:dyDescent="0.25">
      <c r="A12" t="s">
        <v>258</v>
      </c>
      <c r="B12">
        <f t="shared" si="0"/>
        <v>0</v>
      </c>
      <c r="C12">
        <f t="shared" si="1"/>
        <v>0</v>
      </c>
      <c r="D12">
        <f t="shared" si="2"/>
        <v>0</v>
      </c>
      <c r="E12">
        <f t="shared" si="3"/>
        <v>2</v>
      </c>
      <c r="F12">
        <f t="shared" si="4"/>
        <v>2</v>
      </c>
      <c r="G12">
        <v>11</v>
      </c>
      <c r="H12">
        <f t="shared" si="8"/>
        <v>12</v>
      </c>
      <c r="I12">
        <f t="shared" si="5"/>
        <v>0.6</v>
      </c>
      <c r="J12">
        <f t="shared" si="9"/>
        <v>22</v>
      </c>
      <c r="K12">
        <f t="shared" si="6"/>
        <v>0.6470588235294118</v>
      </c>
      <c r="L12">
        <f t="shared" ref="L12:L66" si="10">SUM(F2:F22)</f>
        <v>50</v>
      </c>
      <c r="M12">
        <f t="shared" si="7"/>
        <v>0.83333333333333337</v>
      </c>
    </row>
    <row r="13" spans="1:13" x14ac:dyDescent="0.25">
      <c r="A13" t="s">
        <v>258</v>
      </c>
      <c r="B13">
        <f t="shared" si="0"/>
        <v>0</v>
      </c>
      <c r="C13">
        <f t="shared" si="1"/>
        <v>0</v>
      </c>
      <c r="D13">
        <f t="shared" si="2"/>
        <v>0</v>
      </c>
      <c r="E13">
        <f t="shared" si="3"/>
        <v>2</v>
      </c>
      <c r="F13">
        <f t="shared" si="4"/>
        <v>2</v>
      </c>
      <c r="G13">
        <v>12</v>
      </c>
      <c r="H13">
        <f t="shared" si="8"/>
        <v>12</v>
      </c>
      <c r="I13">
        <f t="shared" si="5"/>
        <v>0.6</v>
      </c>
      <c r="J13">
        <f t="shared" si="9"/>
        <v>22</v>
      </c>
      <c r="K13">
        <f t="shared" si="6"/>
        <v>0.6470588235294118</v>
      </c>
      <c r="L13">
        <f t="shared" si="10"/>
        <v>50</v>
      </c>
      <c r="M13">
        <f t="shared" si="7"/>
        <v>0.83333333333333337</v>
      </c>
    </row>
    <row r="14" spans="1:13" x14ac:dyDescent="0.25">
      <c r="A14" t="s">
        <v>257</v>
      </c>
      <c r="B14">
        <f t="shared" si="0"/>
        <v>0</v>
      </c>
      <c r="C14">
        <f t="shared" si="1"/>
        <v>0</v>
      </c>
      <c r="D14">
        <f t="shared" si="2"/>
        <v>2</v>
      </c>
      <c r="E14">
        <f t="shared" si="3"/>
        <v>0</v>
      </c>
      <c r="F14">
        <f t="shared" si="4"/>
        <v>2</v>
      </c>
      <c r="G14">
        <v>13</v>
      </c>
      <c r="H14">
        <f t="shared" si="8"/>
        <v>12</v>
      </c>
      <c r="I14">
        <f t="shared" si="5"/>
        <v>0.6</v>
      </c>
      <c r="J14">
        <f t="shared" si="9"/>
        <v>22</v>
      </c>
      <c r="K14">
        <f t="shared" si="6"/>
        <v>0.6470588235294118</v>
      </c>
      <c r="L14">
        <f t="shared" si="10"/>
        <v>50</v>
      </c>
      <c r="M14">
        <f t="shared" si="7"/>
        <v>0.83333333333333337</v>
      </c>
    </row>
    <row r="15" spans="1:13" x14ac:dyDescent="0.25">
      <c r="A15" t="s">
        <v>257</v>
      </c>
      <c r="B15">
        <f t="shared" si="0"/>
        <v>0</v>
      </c>
      <c r="C15">
        <f t="shared" si="1"/>
        <v>0</v>
      </c>
      <c r="D15">
        <f t="shared" si="2"/>
        <v>2</v>
      </c>
      <c r="E15">
        <f t="shared" si="3"/>
        <v>0</v>
      </c>
      <c r="F15">
        <f t="shared" si="4"/>
        <v>2</v>
      </c>
      <c r="G15">
        <v>14</v>
      </c>
      <c r="H15">
        <f t="shared" si="8"/>
        <v>12</v>
      </c>
      <c r="I15">
        <f t="shared" si="5"/>
        <v>0.6</v>
      </c>
      <c r="J15">
        <f t="shared" si="9"/>
        <v>22</v>
      </c>
      <c r="K15">
        <f t="shared" si="6"/>
        <v>0.6470588235294118</v>
      </c>
      <c r="L15">
        <f t="shared" si="10"/>
        <v>48</v>
      </c>
      <c r="M15">
        <f t="shared" si="7"/>
        <v>0.8</v>
      </c>
    </row>
    <row r="16" spans="1:13" x14ac:dyDescent="0.25">
      <c r="A16" t="s">
        <v>257</v>
      </c>
      <c r="B16">
        <f t="shared" si="0"/>
        <v>0</v>
      </c>
      <c r="C16">
        <f t="shared" si="1"/>
        <v>0</v>
      </c>
      <c r="D16">
        <f t="shared" si="2"/>
        <v>2</v>
      </c>
      <c r="E16">
        <f t="shared" si="3"/>
        <v>0</v>
      </c>
      <c r="F16">
        <f t="shared" si="4"/>
        <v>2</v>
      </c>
      <c r="G16">
        <v>15</v>
      </c>
      <c r="H16">
        <f t="shared" si="8"/>
        <v>12</v>
      </c>
      <c r="I16">
        <f t="shared" si="5"/>
        <v>0.6</v>
      </c>
      <c r="J16">
        <f t="shared" si="9"/>
        <v>22</v>
      </c>
      <c r="K16">
        <f t="shared" si="6"/>
        <v>0.6470588235294118</v>
      </c>
      <c r="L16">
        <f t="shared" si="10"/>
        <v>46</v>
      </c>
      <c r="M16">
        <f t="shared" si="7"/>
        <v>0.76666666666666672</v>
      </c>
    </row>
    <row r="17" spans="1:13" x14ac:dyDescent="0.25">
      <c r="A17" t="s">
        <v>258</v>
      </c>
      <c r="B17">
        <f t="shared" si="0"/>
        <v>0</v>
      </c>
      <c r="C17">
        <f t="shared" si="1"/>
        <v>0</v>
      </c>
      <c r="D17">
        <f t="shared" si="2"/>
        <v>0</v>
      </c>
      <c r="E17">
        <f t="shared" si="3"/>
        <v>2</v>
      </c>
      <c r="F17">
        <f t="shared" si="4"/>
        <v>2</v>
      </c>
      <c r="G17">
        <v>16</v>
      </c>
      <c r="H17">
        <f t="shared" si="8"/>
        <v>12</v>
      </c>
      <c r="I17">
        <f t="shared" si="5"/>
        <v>0.6</v>
      </c>
      <c r="J17">
        <f t="shared" si="9"/>
        <v>22</v>
      </c>
      <c r="K17">
        <f t="shared" si="6"/>
        <v>0.6470588235294118</v>
      </c>
      <c r="L17">
        <f t="shared" si="10"/>
        <v>48</v>
      </c>
      <c r="M17">
        <f t="shared" si="7"/>
        <v>0.8</v>
      </c>
    </row>
    <row r="18" spans="1:13" x14ac:dyDescent="0.25">
      <c r="A18" t="s">
        <v>258</v>
      </c>
      <c r="B18">
        <f t="shared" si="0"/>
        <v>0</v>
      </c>
      <c r="C18">
        <f t="shared" si="1"/>
        <v>0</v>
      </c>
      <c r="D18">
        <f t="shared" si="2"/>
        <v>0</v>
      </c>
      <c r="E18">
        <f t="shared" si="3"/>
        <v>2</v>
      </c>
      <c r="F18">
        <f t="shared" si="4"/>
        <v>2</v>
      </c>
      <c r="G18">
        <v>17</v>
      </c>
      <c r="H18">
        <f t="shared" si="8"/>
        <v>12</v>
      </c>
      <c r="I18">
        <f t="shared" si="5"/>
        <v>0.6</v>
      </c>
      <c r="J18">
        <f t="shared" si="9"/>
        <v>24</v>
      </c>
      <c r="K18">
        <f t="shared" si="6"/>
        <v>0.70588235294117652</v>
      </c>
      <c r="L18">
        <f t="shared" si="10"/>
        <v>48</v>
      </c>
      <c r="M18">
        <f t="shared" si="7"/>
        <v>0.8</v>
      </c>
    </row>
    <row r="19" spans="1:13" x14ac:dyDescent="0.25">
      <c r="A19" t="s">
        <v>257</v>
      </c>
      <c r="B19">
        <f t="shared" si="0"/>
        <v>0</v>
      </c>
      <c r="C19">
        <f t="shared" si="1"/>
        <v>0</v>
      </c>
      <c r="D19">
        <f t="shared" si="2"/>
        <v>2</v>
      </c>
      <c r="E19">
        <f t="shared" si="3"/>
        <v>0</v>
      </c>
      <c r="F19">
        <f t="shared" si="4"/>
        <v>2</v>
      </c>
      <c r="G19">
        <v>18</v>
      </c>
      <c r="H19">
        <f t="shared" si="8"/>
        <v>12</v>
      </c>
      <c r="I19">
        <f t="shared" si="5"/>
        <v>0.6</v>
      </c>
      <c r="J19">
        <f t="shared" si="9"/>
        <v>26</v>
      </c>
      <c r="K19">
        <f t="shared" si="6"/>
        <v>0.76470588235294112</v>
      </c>
      <c r="L19">
        <f t="shared" si="10"/>
        <v>48</v>
      </c>
      <c r="M19">
        <f t="shared" si="7"/>
        <v>0.8</v>
      </c>
    </row>
    <row r="20" spans="1:13" x14ac:dyDescent="0.25">
      <c r="A20" t="s">
        <v>257</v>
      </c>
      <c r="B20">
        <f t="shared" si="0"/>
        <v>0</v>
      </c>
      <c r="C20">
        <f t="shared" si="1"/>
        <v>0</v>
      </c>
      <c r="D20">
        <f t="shared" si="2"/>
        <v>2</v>
      </c>
      <c r="E20">
        <f t="shared" si="3"/>
        <v>0</v>
      </c>
      <c r="F20">
        <f t="shared" si="4"/>
        <v>2</v>
      </c>
      <c r="G20">
        <v>19</v>
      </c>
      <c r="H20">
        <f t="shared" si="8"/>
        <v>12</v>
      </c>
      <c r="I20">
        <f t="shared" si="5"/>
        <v>0.6</v>
      </c>
      <c r="J20">
        <f t="shared" si="9"/>
        <v>26</v>
      </c>
      <c r="K20">
        <f t="shared" si="6"/>
        <v>0.76470588235294112</v>
      </c>
      <c r="L20">
        <f t="shared" si="10"/>
        <v>48</v>
      </c>
      <c r="M20">
        <f t="shared" si="7"/>
        <v>0.8</v>
      </c>
    </row>
    <row r="21" spans="1:13" x14ac:dyDescent="0.25">
      <c r="A21" t="s">
        <v>257</v>
      </c>
      <c r="B21">
        <f t="shared" si="0"/>
        <v>0</v>
      </c>
      <c r="C21">
        <f t="shared" si="1"/>
        <v>0</v>
      </c>
      <c r="D21">
        <f t="shared" si="2"/>
        <v>2</v>
      </c>
      <c r="E21">
        <f t="shared" si="3"/>
        <v>0</v>
      </c>
      <c r="F21">
        <f t="shared" si="4"/>
        <v>2</v>
      </c>
      <c r="G21">
        <v>20</v>
      </c>
      <c r="H21">
        <f t="shared" si="8"/>
        <v>14</v>
      </c>
      <c r="I21">
        <f t="shared" si="5"/>
        <v>0.7</v>
      </c>
      <c r="J21">
        <f t="shared" si="9"/>
        <v>26</v>
      </c>
      <c r="K21">
        <f t="shared" si="6"/>
        <v>0.76470588235294112</v>
      </c>
      <c r="L21">
        <f t="shared" si="10"/>
        <v>50</v>
      </c>
      <c r="M21">
        <f t="shared" si="7"/>
        <v>0.83333333333333337</v>
      </c>
    </row>
    <row r="22" spans="1:13" x14ac:dyDescent="0.25">
      <c r="A22" t="s">
        <v>257</v>
      </c>
      <c r="B22">
        <f t="shared" si="0"/>
        <v>0</v>
      </c>
      <c r="C22">
        <f t="shared" si="1"/>
        <v>0</v>
      </c>
      <c r="D22">
        <f t="shared" si="2"/>
        <v>2</v>
      </c>
      <c r="E22">
        <f t="shared" si="3"/>
        <v>0</v>
      </c>
      <c r="F22">
        <f t="shared" si="4"/>
        <v>2</v>
      </c>
      <c r="G22">
        <v>21</v>
      </c>
      <c r="H22">
        <f t="shared" si="8"/>
        <v>16</v>
      </c>
      <c r="I22">
        <f t="shared" si="5"/>
        <v>0.8</v>
      </c>
      <c r="J22">
        <f t="shared" si="9"/>
        <v>28</v>
      </c>
      <c r="K22">
        <f t="shared" si="6"/>
        <v>0.82352941176470584</v>
      </c>
      <c r="L22">
        <f t="shared" si="10"/>
        <v>52</v>
      </c>
      <c r="M22">
        <f t="shared" si="7"/>
        <v>0.8666666666666667</v>
      </c>
    </row>
    <row r="23" spans="1:13" x14ac:dyDescent="0.25">
      <c r="A23" t="s">
        <v>255</v>
      </c>
      <c r="B23">
        <f t="shared" si="0"/>
        <v>4</v>
      </c>
      <c r="C23">
        <f t="shared" si="1"/>
        <v>0</v>
      </c>
      <c r="D23">
        <f t="shared" si="2"/>
        <v>0</v>
      </c>
      <c r="E23">
        <f t="shared" si="3"/>
        <v>0</v>
      </c>
      <c r="F23">
        <f t="shared" si="4"/>
        <v>4</v>
      </c>
      <c r="G23">
        <v>22</v>
      </c>
      <c r="H23">
        <f t="shared" si="8"/>
        <v>16</v>
      </c>
      <c r="I23">
        <f t="shared" si="5"/>
        <v>0.8</v>
      </c>
      <c r="J23">
        <f t="shared" si="9"/>
        <v>28</v>
      </c>
      <c r="K23">
        <f t="shared" si="6"/>
        <v>0.82352941176470584</v>
      </c>
      <c r="L23">
        <f t="shared" si="10"/>
        <v>52</v>
      </c>
      <c r="M23">
        <f t="shared" si="7"/>
        <v>0.8666666666666667</v>
      </c>
    </row>
    <row r="24" spans="1:13" x14ac:dyDescent="0.25">
      <c r="A24" t="s">
        <v>256</v>
      </c>
      <c r="B24">
        <f t="shared" si="0"/>
        <v>0</v>
      </c>
      <c r="C24">
        <f t="shared" si="1"/>
        <v>4</v>
      </c>
      <c r="D24">
        <f t="shared" si="2"/>
        <v>0</v>
      </c>
      <c r="E24">
        <f t="shared" si="3"/>
        <v>0</v>
      </c>
      <c r="F24">
        <f t="shared" si="4"/>
        <v>4</v>
      </c>
      <c r="G24">
        <v>23</v>
      </c>
      <c r="H24">
        <f t="shared" si="8"/>
        <v>16</v>
      </c>
      <c r="I24">
        <f t="shared" si="5"/>
        <v>0.8</v>
      </c>
      <c r="J24">
        <f t="shared" si="9"/>
        <v>28</v>
      </c>
      <c r="K24">
        <f t="shared" si="6"/>
        <v>0.82352941176470584</v>
      </c>
      <c r="L24">
        <f t="shared" si="10"/>
        <v>52</v>
      </c>
      <c r="M24">
        <f t="shared" si="7"/>
        <v>0.8666666666666667</v>
      </c>
    </row>
    <row r="25" spans="1:13" x14ac:dyDescent="0.25">
      <c r="A25" t="s">
        <v>258</v>
      </c>
      <c r="B25">
        <f t="shared" si="0"/>
        <v>0</v>
      </c>
      <c r="C25">
        <f t="shared" si="1"/>
        <v>0</v>
      </c>
      <c r="D25">
        <f t="shared" si="2"/>
        <v>0</v>
      </c>
      <c r="E25">
        <f t="shared" si="3"/>
        <v>2</v>
      </c>
      <c r="F25">
        <f t="shared" si="4"/>
        <v>2</v>
      </c>
      <c r="G25">
        <v>24</v>
      </c>
      <c r="H25">
        <f t="shared" si="8"/>
        <v>18</v>
      </c>
      <c r="I25">
        <f t="shared" si="5"/>
        <v>0.9</v>
      </c>
      <c r="J25">
        <f t="shared" si="9"/>
        <v>28</v>
      </c>
      <c r="K25">
        <f t="shared" si="6"/>
        <v>0.82352941176470584</v>
      </c>
      <c r="L25">
        <f t="shared" si="10"/>
        <v>52</v>
      </c>
      <c r="M25">
        <f t="shared" si="7"/>
        <v>0.8666666666666667</v>
      </c>
    </row>
    <row r="26" spans="1:13" x14ac:dyDescent="0.25">
      <c r="A26" t="s">
        <v>258</v>
      </c>
      <c r="B26">
        <f t="shared" si="0"/>
        <v>0</v>
      </c>
      <c r="C26">
        <f t="shared" si="1"/>
        <v>0</v>
      </c>
      <c r="D26">
        <f t="shared" si="2"/>
        <v>0</v>
      </c>
      <c r="E26">
        <f t="shared" si="3"/>
        <v>2</v>
      </c>
      <c r="F26">
        <f t="shared" si="4"/>
        <v>2</v>
      </c>
      <c r="G26">
        <v>25</v>
      </c>
      <c r="H26">
        <f t="shared" si="8"/>
        <v>18</v>
      </c>
      <c r="I26">
        <f t="shared" si="5"/>
        <v>0.9</v>
      </c>
      <c r="J26">
        <f t="shared" si="9"/>
        <v>30</v>
      </c>
      <c r="K26">
        <f t="shared" si="6"/>
        <v>0.88235294117647056</v>
      </c>
      <c r="L26">
        <f t="shared" si="10"/>
        <v>52</v>
      </c>
      <c r="M26">
        <f t="shared" si="7"/>
        <v>0.8666666666666667</v>
      </c>
    </row>
    <row r="27" spans="1:13" x14ac:dyDescent="0.25">
      <c r="A27" t="s">
        <v>255</v>
      </c>
      <c r="B27">
        <f t="shared" si="0"/>
        <v>4</v>
      </c>
      <c r="C27">
        <f t="shared" si="1"/>
        <v>0</v>
      </c>
      <c r="D27">
        <f t="shared" si="2"/>
        <v>0</v>
      </c>
      <c r="E27">
        <f t="shared" si="3"/>
        <v>0</v>
      </c>
      <c r="F27">
        <f t="shared" si="4"/>
        <v>4</v>
      </c>
      <c r="G27">
        <v>26</v>
      </c>
      <c r="H27">
        <f t="shared" si="8"/>
        <v>16</v>
      </c>
      <c r="I27">
        <f t="shared" si="5"/>
        <v>0.8</v>
      </c>
      <c r="J27">
        <f t="shared" si="9"/>
        <v>32</v>
      </c>
      <c r="K27">
        <f t="shared" si="6"/>
        <v>0.94117647058823528</v>
      </c>
      <c r="L27">
        <f t="shared" si="10"/>
        <v>52</v>
      </c>
      <c r="M27">
        <f t="shared" si="7"/>
        <v>0.8666666666666667</v>
      </c>
    </row>
    <row r="28" spans="1:13" x14ac:dyDescent="0.25">
      <c r="A28" t="s">
        <v>257</v>
      </c>
      <c r="B28">
        <f t="shared" si="0"/>
        <v>0</v>
      </c>
      <c r="C28">
        <f t="shared" si="1"/>
        <v>0</v>
      </c>
      <c r="D28">
        <f t="shared" si="2"/>
        <v>2</v>
      </c>
      <c r="E28">
        <f t="shared" si="3"/>
        <v>0</v>
      </c>
      <c r="F28">
        <f t="shared" si="4"/>
        <v>2</v>
      </c>
      <c r="G28">
        <v>27</v>
      </c>
      <c r="H28">
        <f t="shared" si="8"/>
        <v>14</v>
      </c>
      <c r="I28">
        <f t="shared" si="5"/>
        <v>0.7</v>
      </c>
      <c r="J28">
        <f t="shared" si="9"/>
        <v>32</v>
      </c>
      <c r="K28">
        <f t="shared" si="6"/>
        <v>0.94117647058823528</v>
      </c>
      <c r="L28">
        <f t="shared" si="10"/>
        <v>52</v>
      </c>
      <c r="M28">
        <f t="shared" si="7"/>
        <v>0.8666666666666667</v>
      </c>
    </row>
    <row r="29" spans="1:13" x14ac:dyDescent="0.25">
      <c r="A29" t="s">
        <v>257</v>
      </c>
      <c r="B29">
        <f t="shared" si="0"/>
        <v>0</v>
      </c>
      <c r="C29">
        <f t="shared" si="1"/>
        <v>0</v>
      </c>
      <c r="D29">
        <f t="shared" si="2"/>
        <v>2</v>
      </c>
      <c r="E29">
        <f t="shared" si="3"/>
        <v>0</v>
      </c>
      <c r="F29">
        <f t="shared" si="4"/>
        <v>2</v>
      </c>
      <c r="G29">
        <v>28</v>
      </c>
      <c r="H29">
        <f t="shared" si="8"/>
        <v>16</v>
      </c>
      <c r="I29">
        <f t="shared" si="5"/>
        <v>0.8</v>
      </c>
      <c r="J29">
        <f t="shared" si="9"/>
        <v>30</v>
      </c>
      <c r="K29">
        <f t="shared" si="6"/>
        <v>0.88235294117647056</v>
      </c>
      <c r="L29">
        <f t="shared" si="10"/>
        <v>52</v>
      </c>
      <c r="M29">
        <f t="shared" si="7"/>
        <v>0.8666666666666667</v>
      </c>
    </row>
    <row r="30" spans="1:13" x14ac:dyDescent="0.25">
      <c r="A30" t="s">
        <v>258</v>
      </c>
      <c r="B30">
        <f t="shared" si="0"/>
        <v>0</v>
      </c>
      <c r="C30">
        <f t="shared" si="1"/>
        <v>0</v>
      </c>
      <c r="D30">
        <f t="shared" si="2"/>
        <v>0</v>
      </c>
      <c r="E30">
        <f t="shared" si="3"/>
        <v>2</v>
      </c>
      <c r="F30">
        <f t="shared" si="4"/>
        <v>2</v>
      </c>
      <c r="G30">
        <v>29</v>
      </c>
      <c r="H30">
        <f t="shared" si="8"/>
        <v>18</v>
      </c>
      <c r="I30">
        <f t="shared" si="5"/>
        <v>0.9</v>
      </c>
      <c r="J30">
        <f t="shared" si="9"/>
        <v>28</v>
      </c>
      <c r="K30">
        <f t="shared" si="6"/>
        <v>0.82352941176470584</v>
      </c>
      <c r="L30">
        <f t="shared" si="10"/>
        <v>52</v>
      </c>
      <c r="M30">
        <f t="shared" si="7"/>
        <v>0.8666666666666667</v>
      </c>
    </row>
    <row r="31" spans="1:13" x14ac:dyDescent="0.25">
      <c r="A31" t="s">
        <v>255</v>
      </c>
      <c r="B31">
        <f t="shared" si="0"/>
        <v>4</v>
      </c>
      <c r="C31">
        <f t="shared" si="1"/>
        <v>0</v>
      </c>
      <c r="D31">
        <f t="shared" si="2"/>
        <v>0</v>
      </c>
      <c r="E31">
        <f t="shared" si="3"/>
        <v>0</v>
      </c>
      <c r="F31">
        <f t="shared" si="4"/>
        <v>4</v>
      </c>
      <c r="G31">
        <v>30</v>
      </c>
      <c r="H31">
        <f t="shared" si="8"/>
        <v>16</v>
      </c>
      <c r="I31">
        <f t="shared" si="5"/>
        <v>0.8</v>
      </c>
      <c r="J31">
        <f t="shared" si="9"/>
        <v>28</v>
      </c>
      <c r="K31">
        <f t="shared" si="6"/>
        <v>0.82352941176470584</v>
      </c>
      <c r="L31">
        <f t="shared" si="10"/>
        <v>52</v>
      </c>
      <c r="M31">
        <f t="shared" si="7"/>
        <v>0.8666666666666667</v>
      </c>
    </row>
    <row r="32" spans="1:13" x14ac:dyDescent="0.25">
      <c r="A32" t="s">
        <v>256</v>
      </c>
      <c r="B32">
        <f t="shared" si="0"/>
        <v>0</v>
      </c>
      <c r="C32">
        <f t="shared" si="1"/>
        <v>4</v>
      </c>
      <c r="D32">
        <f t="shared" si="2"/>
        <v>0</v>
      </c>
      <c r="E32">
        <f t="shared" si="3"/>
        <v>0</v>
      </c>
      <c r="F32">
        <f t="shared" si="4"/>
        <v>4</v>
      </c>
      <c r="G32">
        <v>31</v>
      </c>
      <c r="H32">
        <f t="shared" si="8"/>
        <v>16</v>
      </c>
      <c r="I32">
        <f t="shared" si="5"/>
        <v>0.8</v>
      </c>
      <c r="J32">
        <f t="shared" si="9"/>
        <v>28</v>
      </c>
      <c r="K32">
        <f t="shared" si="6"/>
        <v>0.82352941176470584</v>
      </c>
      <c r="L32">
        <f t="shared" si="10"/>
        <v>52</v>
      </c>
      <c r="M32">
        <f t="shared" si="7"/>
        <v>0.8666666666666667</v>
      </c>
    </row>
    <row r="33" spans="1:13" x14ac:dyDescent="0.25">
      <c r="A33" t="s">
        <v>257</v>
      </c>
      <c r="B33">
        <f t="shared" si="0"/>
        <v>0</v>
      </c>
      <c r="C33">
        <f t="shared" si="1"/>
        <v>0</v>
      </c>
      <c r="D33">
        <f t="shared" si="2"/>
        <v>2</v>
      </c>
      <c r="E33">
        <f t="shared" si="3"/>
        <v>0</v>
      </c>
      <c r="F33">
        <f t="shared" si="4"/>
        <v>2</v>
      </c>
      <c r="G33">
        <v>32</v>
      </c>
      <c r="H33">
        <f t="shared" si="8"/>
        <v>16</v>
      </c>
      <c r="I33">
        <f t="shared" si="5"/>
        <v>0.8</v>
      </c>
      <c r="J33">
        <f t="shared" si="9"/>
        <v>26</v>
      </c>
      <c r="K33">
        <f t="shared" si="6"/>
        <v>0.76470588235294112</v>
      </c>
      <c r="L33">
        <f t="shared" si="10"/>
        <v>52</v>
      </c>
      <c r="M33">
        <f t="shared" si="7"/>
        <v>0.8666666666666667</v>
      </c>
    </row>
    <row r="34" spans="1:13" x14ac:dyDescent="0.25">
      <c r="A34" t="s">
        <v>257</v>
      </c>
      <c r="B34">
        <f t="shared" si="0"/>
        <v>0</v>
      </c>
      <c r="C34">
        <f t="shared" si="1"/>
        <v>0</v>
      </c>
      <c r="D34">
        <f t="shared" si="2"/>
        <v>2</v>
      </c>
      <c r="E34">
        <f t="shared" si="3"/>
        <v>0</v>
      </c>
      <c r="F34">
        <f t="shared" si="4"/>
        <v>2</v>
      </c>
      <c r="G34">
        <v>33</v>
      </c>
      <c r="H34">
        <f t="shared" si="8"/>
        <v>16</v>
      </c>
      <c r="I34">
        <f t="shared" si="5"/>
        <v>0.8</v>
      </c>
      <c r="J34">
        <f t="shared" si="9"/>
        <v>26</v>
      </c>
      <c r="K34">
        <f t="shared" si="6"/>
        <v>0.76470588235294112</v>
      </c>
      <c r="L34">
        <f t="shared" si="10"/>
        <v>50</v>
      </c>
      <c r="M34">
        <f t="shared" si="7"/>
        <v>0.83333333333333337</v>
      </c>
    </row>
    <row r="35" spans="1:13" x14ac:dyDescent="0.25">
      <c r="A35" t="s">
        <v>258</v>
      </c>
      <c r="B35">
        <f t="shared" si="0"/>
        <v>0</v>
      </c>
      <c r="C35">
        <f t="shared" si="1"/>
        <v>0</v>
      </c>
      <c r="D35">
        <f t="shared" si="2"/>
        <v>0</v>
      </c>
      <c r="E35">
        <f t="shared" si="3"/>
        <v>2</v>
      </c>
      <c r="F35">
        <f t="shared" si="4"/>
        <v>2</v>
      </c>
      <c r="G35">
        <v>34</v>
      </c>
      <c r="H35">
        <f t="shared" si="8"/>
        <v>14</v>
      </c>
      <c r="I35">
        <f t="shared" si="5"/>
        <v>0.7</v>
      </c>
      <c r="J35">
        <f t="shared" si="9"/>
        <v>26</v>
      </c>
      <c r="K35">
        <f t="shared" si="6"/>
        <v>0.76470588235294112</v>
      </c>
      <c r="L35">
        <f t="shared" si="10"/>
        <v>48</v>
      </c>
      <c r="M35">
        <f t="shared" si="7"/>
        <v>0.8</v>
      </c>
    </row>
    <row r="36" spans="1:13" x14ac:dyDescent="0.25">
      <c r="A36" t="s">
        <v>257</v>
      </c>
      <c r="B36">
        <f t="shared" si="0"/>
        <v>0</v>
      </c>
      <c r="C36">
        <f t="shared" si="1"/>
        <v>0</v>
      </c>
      <c r="D36">
        <f t="shared" si="2"/>
        <v>2</v>
      </c>
      <c r="E36">
        <f t="shared" si="3"/>
        <v>0</v>
      </c>
      <c r="F36">
        <f t="shared" si="4"/>
        <v>2</v>
      </c>
      <c r="G36">
        <v>35</v>
      </c>
      <c r="H36">
        <f t="shared" si="8"/>
        <v>12</v>
      </c>
      <c r="I36">
        <f t="shared" si="5"/>
        <v>0.6</v>
      </c>
      <c r="J36">
        <f t="shared" si="9"/>
        <v>26</v>
      </c>
      <c r="K36">
        <f t="shared" si="6"/>
        <v>0.76470588235294112</v>
      </c>
      <c r="L36">
        <f t="shared" si="10"/>
        <v>48</v>
      </c>
      <c r="M36">
        <f t="shared" si="7"/>
        <v>0.8</v>
      </c>
    </row>
    <row r="37" spans="1:13" x14ac:dyDescent="0.25">
      <c r="A37" t="s">
        <v>258</v>
      </c>
      <c r="B37">
        <f t="shared" si="0"/>
        <v>0</v>
      </c>
      <c r="C37">
        <f t="shared" si="1"/>
        <v>0</v>
      </c>
      <c r="D37">
        <f t="shared" si="2"/>
        <v>0</v>
      </c>
      <c r="E37">
        <f t="shared" si="3"/>
        <v>2</v>
      </c>
      <c r="F37">
        <f t="shared" si="4"/>
        <v>2</v>
      </c>
      <c r="G37">
        <v>36</v>
      </c>
      <c r="H37">
        <f t="shared" si="8"/>
        <v>12</v>
      </c>
      <c r="I37">
        <f t="shared" si="5"/>
        <v>0.6</v>
      </c>
      <c r="J37">
        <f t="shared" si="9"/>
        <v>24</v>
      </c>
      <c r="K37">
        <f t="shared" si="6"/>
        <v>0.70588235294117652</v>
      </c>
      <c r="L37">
        <f t="shared" si="10"/>
        <v>48</v>
      </c>
      <c r="M37">
        <f t="shared" si="7"/>
        <v>0.8</v>
      </c>
    </row>
    <row r="38" spans="1:13" x14ac:dyDescent="0.25">
      <c r="A38" t="s">
        <v>258</v>
      </c>
      <c r="B38">
        <f t="shared" si="0"/>
        <v>0</v>
      </c>
      <c r="C38">
        <f t="shared" si="1"/>
        <v>0</v>
      </c>
      <c r="D38">
        <f t="shared" si="2"/>
        <v>0</v>
      </c>
      <c r="E38">
        <f t="shared" si="3"/>
        <v>2</v>
      </c>
      <c r="F38">
        <f t="shared" si="4"/>
        <v>2</v>
      </c>
      <c r="G38">
        <v>37</v>
      </c>
      <c r="H38">
        <f t="shared" si="8"/>
        <v>12</v>
      </c>
      <c r="I38">
        <f t="shared" si="5"/>
        <v>0.6</v>
      </c>
      <c r="J38">
        <f t="shared" si="9"/>
        <v>22</v>
      </c>
      <c r="K38">
        <f t="shared" si="6"/>
        <v>0.6470588235294118</v>
      </c>
      <c r="L38">
        <f t="shared" si="10"/>
        <v>46</v>
      </c>
      <c r="M38">
        <f t="shared" si="7"/>
        <v>0.76666666666666672</v>
      </c>
    </row>
    <row r="39" spans="1:13" x14ac:dyDescent="0.25">
      <c r="A39" t="s">
        <v>258</v>
      </c>
      <c r="B39">
        <f t="shared" si="0"/>
        <v>0</v>
      </c>
      <c r="C39">
        <f t="shared" si="1"/>
        <v>0</v>
      </c>
      <c r="D39">
        <f t="shared" si="2"/>
        <v>0</v>
      </c>
      <c r="E39">
        <f t="shared" si="3"/>
        <v>2</v>
      </c>
      <c r="F39">
        <f t="shared" si="4"/>
        <v>2</v>
      </c>
      <c r="G39">
        <v>38</v>
      </c>
      <c r="H39">
        <f t="shared" si="8"/>
        <v>12</v>
      </c>
      <c r="I39">
        <f t="shared" si="5"/>
        <v>0.6</v>
      </c>
      <c r="J39">
        <f t="shared" si="9"/>
        <v>22</v>
      </c>
      <c r="K39">
        <f t="shared" si="6"/>
        <v>0.6470588235294118</v>
      </c>
      <c r="L39">
        <f t="shared" si="10"/>
        <v>46</v>
      </c>
      <c r="M39">
        <f t="shared" si="7"/>
        <v>0.76666666666666672</v>
      </c>
    </row>
    <row r="40" spans="1:13" x14ac:dyDescent="0.25">
      <c r="A40" t="s">
        <v>257</v>
      </c>
      <c r="B40">
        <f t="shared" si="0"/>
        <v>0</v>
      </c>
      <c r="C40">
        <f t="shared" si="1"/>
        <v>0</v>
      </c>
      <c r="D40">
        <f t="shared" si="2"/>
        <v>2</v>
      </c>
      <c r="E40">
        <f t="shared" si="3"/>
        <v>0</v>
      </c>
      <c r="F40">
        <f t="shared" si="4"/>
        <v>2</v>
      </c>
      <c r="G40">
        <v>39</v>
      </c>
      <c r="H40">
        <f t="shared" si="8"/>
        <v>12</v>
      </c>
      <c r="I40">
        <f t="shared" si="5"/>
        <v>0.6</v>
      </c>
      <c r="J40">
        <f t="shared" si="9"/>
        <v>22</v>
      </c>
      <c r="K40">
        <f t="shared" si="6"/>
        <v>0.6470588235294118</v>
      </c>
      <c r="L40">
        <f t="shared" si="10"/>
        <v>46</v>
      </c>
      <c r="M40">
        <f t="shared" si="7"/>
        <v>0.76666666666666672</v>
      </c>
    </row>
    <row r="41" spans="1:13" x14ac:dyDescent="0.25">
      <c r="A41" t="s">
        <v>258</v>
      </c>
      <c r="B41">
        <f t="shared" si="0"/>
        <v>0</v>
      </c>
      <c r="C41">
        <f t="shared" si="1"/>
        <v>0</v>
      </c>
      <c r="D41">
        <f t="shared" si="2"/>
        <v>0</v>
      </c>
      <c r="E41">
        <f t="shared" si="3"/>
        <v>2</v>
      </c>
      <c r="F41">
        <f t="shared" si="4"/>
        <v>2</v>
      </c>
      <c r="G41">
        <v>40</v>
      </c>
      <c r="H41">
        <f t="shared" si="8"/>
        <v>12</v>
      </c>
      <c r="I41">
        <f t="shared" si="5"/>
        <v>0.6</v>
      </c>
      <c r="J41">
        <f t="shared" si="9"/>
        <v>22</v>
      </c>
      <c r="K41">
        <f t="shared" si="6"/>
        <v>0.6470588235294118</v>
      </c>
      <c r="L41">
        <f t="shared" si="10"/>
        <v>46</v>
      </c>
      <c r="M41">
        <f t="shared" si="7"/>
        <v>0.76666666666666672</v>
      </c>
    </row>
    <row r="42" spans="1:13" x14ac:dyDescent="0.25">
      <c r="A42" t="s">
        <v>258</v>
      </c>
      <c r="B42">
        <f t="shared" si="0"/>
        <v>0</v>
      </c>
      <c r="C42">
        <f t="shared" si="1"/>
        <v>0</v>
      </c>
      <c r="D42">
        <f t="shared" si="2"/>
        <v>0</v>
      </c>
      <c r="E42">
        <f t="shared" si="3"/>
        <v>2</v>
      </c>
      <c r="F42">
        <f t="shared" si="4"/>
        <v>2</v>
      </c>
      <c r="G42">
        <v>41</v>
      </c>
      <c r="H42">
        <f t="shared" si="8"/>
        <v>12</v>
      </c>
      <c r="I42">
        <f t="shared" si="5"/>
        <v>0.6</v>
      </c>
      <c r="J42">
        <f t="shared" si="9"/>
        <v>22</v>
      </c>
      <c r="K42">
        <f t="shared" si="6"/>
        <v>0.6470588235294118</v>
      </c>
      <c r="L42">
        <f t="shared" si="10"/>
        <v>44</v>
      </c>
      <c r="M42">
        <f t="shared" si="7"/>
        <v>0.73333333333333328</v>
      </c>
    </row>
    <row r="43" spans="1:13" x14ac:dyDescent="0.25">
      <c r="A43" t="s">
        <v>258</v>
      </c>
      <c r="B43">
        <f t="shared" si="0"/>
        <v>0</v>
      </c>
      <c r="C43">
        <f t="shared" si="1"/>
        <v>0</v>
      </c>
      <c r="D43">
        <f t="shared" si="2"/>
        <v>0</v>
      </c>
      <c r="E43">
        <f t="shared" si="3"/>
        <v>2</v>
      </c>
      <c r="F43">
        <f t="shared" si="4"/>
        <v>2</v>
      </c>
      <c r="G43">
        <v>42</v>
      </c>
      <c r="H43">
        <f t="shared" si="8"/>
        <v>12</v>
      </c>
      <c r="I43">
        <f t="shared" si="5"/>
        <v>0.6</v>
      </c>
      <c r="J43">
        <f t="shared" si="9"/>
        <v>22</v>
      </c>
      <c r="K43">
        <f t="shared" si="6"/>
        <v>0.6470588235294118</v>
      </c>
      <c r="L43">
        <f t="shared" si="10"/>
        <v>42</v>
      </c>
      <c r="M43">
        <f t="shared" si="7"/>
        <v>0.7</v>
      </c>
    </row>
    <row r="44" spans="1:13" x14ac:dyDescent="0.25">
      <c r="A44" t="s">
        <v>257</v>
      </c>
      <c r="B44">
        <f t="shared" si="0"/>
        <v>0</v>
      </c>
      <c r="C44">
        <f t="shared" si="1"/>
        <v>0</v>
      </c>
      <c r="D44">
        <f t="shared" si="2"/>
        <v>2</v>
      </c>
      <c r="E44">
        <f t="shared" si="3"/>
        <v>0</v>
      </c>
      <c r="F44">
        <f t="shared" si="4"/>
        <v>2</v>
      </c>
      <c r="G44">
        <v>43</v>
      </c>
      <c r="H44">
        <f t="shared" si="8"/>
        <v>12</v>
      </c>
      <c r="I44">
        <f t="shared" si="5"/>
        <v>0.6</v>
      </c>
      <c r="J44">
        <f t="shared" si="9"/>
        <v>22</v>
      </c>
      <c r="K44">
        <f t="shared" si="6"/>
        <v>0.6470588235294118</v>
      </c>
      <c r="L44">
        <f t="shared" si="10"/>
        <v>44</v>
      </c>
      <c r="M44">
        <f t="shared" si="7"/>
        <v>0.73333333333333328</v>
      </c>
    </row>
    <row r="45" spans="1:13" x14ac:dyDescent="0.25">
      <c r="A45" t="s">
        <v>257</v>
      </c>
      <c r="B45">
        <f t="shared" si="0"/>
        <v>0</v>
      </c>
      <c r="C45">
        <f t="shared" si="1"/>
        <v>0</v>
      </c>
      <c r="D45">
        <f t="shared" si="2"/>
        <v>2</v>
      </c>
      <c r="E45">
        <f t="shared" si="3"/>
        <v>0</v>
      </c>
      <c r="F45">
        <f t="shared" si="4"/>
        <v>2</v>
      </c>
      <c r="G45">
        <v>44</v>
      </c>
      <c r="H45">
        <f t="shared" si="8"/>
        <v>12</v>
      </c>
      <c r="I45">
        <f t="shared" si="5"/>
        <v>0.6</v>
      </c>
      <c r="J45">
        <f t="shared" si="9"/>
        <v>22</v>
      </c>
      <c r="K45">
        <f t="shared" si="6"/>
        <v>0.6470588235294118</v>
      </c>
      <c r="L45">
        <f t="shared" si="10"/>
        <v>46</v>
      </c>
      <c r="M45">
        <f t="shared" si="7"/>
        <v>0.76666666666666672</v>
      </c>
    </row>
    <row r="46" spans="1:13" x14ac:dyDescent="0.25">
      <c r="A46" t="s">
        <v>257</v>
      </c>
      <c r="B46">
        <f t="shared" si="0"/>
        <v>0</v>
      </c>
      <c r="C46">
        <f t="shared" si="1"/>
        <v>0</v>
      </c>
      <c r="D46">
        <f t="shared" si="2"/>
        <v>2</v>
      </c>
      <c r="E46">
        <f t="shared" si="3"/>
        <v>0</v>
      </c>
      <c r="F46">
        <f t="shared" si="4"/>
        <v>2</v>
      </c>
      <c r="G46">
        <v>45</v>
      </c>
      <c r="H46">
        <f t="shared" si="8"/>
        <v>12</v>
      </c>
      <c r="I46">
        <f t="shared" si="5"/>
        <v>0.6</v>
      </c>
      <c r="J46">
        <f t="shared" si="9"/>
        <v>22</v>
      </c>
      <c r="K46">
        <f t="shared" si="6"/>
        <v>0.6470588235294118</v>
      </c>
      <c r="L46">
        <f t="shared" si="10"/>
        <v>46</v>
      </c>
      <c r="M46">
        <f t="shared" si="7"/>
        <v>0.76666666666666672</v>
      </c>
    </row>
    <row r="47" spans="1:13" x14ac:dyDescent="0.25">
      <c r="A47" t="s">
        <v>257</v>
      </c>
      <c r="B47">
        <f t="shared" si="0"/>
        <v>0</v>
      </c>
      <c r="C47">
        <f t="shared" si="1"/>
        <v>0</v>
      </c>
      <c r="D47">
        <f t="shared" si="2"/>
        <v>2</v>
      </c>
      <c r="E47">
        <f t="shared" si="3"/>
        <v>0</v>
      </c>
      <c r="F47">
        <f t="shared" si="4"/>
        <v>2</v>
      </c>
      <c r="G47">
        <v>46</v>
      </c>
      <c r="H47">
        <f t="shared" si="8"/>
        <v>12</v>
      </c>
      <c r="I47">
        <f t="shared" si="5"/>
        <v>0.6</v>
      </c>
      <c r="J47">
        <f t="shared" si="9"/>
        <v>22</v>
      </c>
      <c r="K47">
        <f t="shared" si="6"/>
        <v>0.6470588235294118</v>
      </c>
      <c r="L47">
        <f t="shared" si="10"/>
        <v>48</v>
      </c>
      <c r="M47">
        <f t="shared" si="7"/>
        <v>0.8</v>
      </c>
    </row>
    <row r="48" spans="1:13" x14ac:dyDescent="0.25">
      <c r="A48" t="s">
        <v>257</v>
      </c>
      <c r="B48">
        <f t="shared" si="0"/>
        <v>0</v>
      </c>
      <c r="C48">
        <f t="shared" si="1"/>
        <v>0</v>
      </c>
      <c r="D48">
        <f t="shared" si="2"/>
        <v>2</v>
      </c>
      <c r="E48">
        <f t="shared" si="3"/>
        <v>0</v>
      </c>
      <c r="F48">
        <f t="shared" si="4"/>
        <v>2</v>
      </c>
      <c r="G48">
        <v>47</v>
      </c>
      <c r="H48">
        <f t="shared" si="8"/>
        <v>12</v>
      </c>
      <c r="I48">
        <f t="shared" si="5"/>
        <v>0.6</v>
      </c>
      <c r="J48">
        <f t="shared" si="9"/>
        <v>22</v>
      </c>
      <c r="K48">
        <f t="shared" si="6"/>
        <v>0.6470588235294118</v>
      </c>
      <c r="L48">
        <f t="shared" si="10"/>
        <v>50</v>
      </c>
      <c r="M48">
        <f t="shared" si="7"/>
        <v>0.83333333333333337</v>
      </c>
    </row>
    <row r="49" spans="1:13" x14ac:dyDescent="0.25">
      <c r="A49" t="s">
        <v>258</v>
      </c>
      <c r="B49">
        <f t="shared" si="0"/>
        <v>0</v>
      </c>
      <c r="C49">
        <f t="shared" si="1"/>
        <v>0</v>
      </c>
      <c r="D49">
        <f t="shared" si="2"/>
        <v>0</v>
      </c>
      <c r="E49">
        <f t="shared" si="3"/>
        <v>2</v>
      </c>
      <c r="F49">
        <f t="shared" si="4"/>
        <v>2</v>
      </c>
      <c r="G49">
        <v>48</v>
      </c>
      <c r="H49">
        <f t="shared" si="8"/>
        <v>12</v>
      </c>
      <c r="I49">
        <f t="shared" si="5"/>
        <v>0.6</v>
      </c>
      <c r="J49">
        <f t="shared" si="9"/>
        <v>24</v>
      </c>
      <c r="K49">
        <f t="shared" si="6"/>
        <v>0.70588235294117652</v>
      </c>
      <c r="L49">
        <f t="shared" si="10"/>
        <v>50</v>
      </c>
      <c r="M49">
        <f t="shared" si="7"/>
        <v>0.83333333333333337</v>
      </c>
    </row>
    <row r="50" spans="1:13" x14ac:dyDescent="0.25">
      <c r="A50" t="s">
        <v>258</v>
      </c>
      <c r="B50">
        <f t="shared" si="0"/>
        <v>0</v>
      </c>
      <c r="C50">
        <f t="shared" si="1"/>
        <v>0</v>
      </c>
      <c r="D50">
        <f t="shared" si="2"/>
        <v>0</v>
      </c>
      <c r="E50">
        <f t="shared" si="3"/>
        <v>2</v>
      </c>
      <c r="F50">
        <f t="shared" si="4"/>
        <v>2</v>
      </c>
      <c r="G50">
        <v>49</v>
      </c>
      <c r="H50">
        <f t="shared" si="8"/>
        <v>12</v>
      </c>
      <c r="I50">
        <f t="shared" si="5"/>
        <v>0.6</v>
      </c>
      <c r="J50">
        <f t="shared" si="9"/>
        <v>26</v>
      </c>
      <c r="K50">
        <f t="shared" si="6"/>
        <v>0.76470588235294112</v>
      </c>
      <c r="L50">
        <f t="shared" si="10"/>
        <v>50</v>
      </c>
      <c r="M50">
        <f t="shared" si="7"/>
        <v>0.83333333333333337</v>
      </c>
    </row>
    <row r="51" spans="1:13" x14ac:dyDescent="0.25">
      <c r="A51" t="s">
        <v>258</v>
      </c>
      <c r="B51">
        <f t="shared" si="0"/>
        <v>0</v>
      </c>
      <c r="C51">
        <f t="shared" si="1"/>
        <v>0</v>
      </c>
      <c r="D51">
        <f t="shared" si="2"/>
        <v>0</v>
      </c>
      <c r="E51">
        <f t="shared" si="3"/>
        <v>2</v>
      </c>
      <c r="F51">
        <f t="shared" si="4"/>
        <v>2</v>
      </c>
      <c r="G51">
        <v>50</v>
      </c>
      <c r="H51">
        <f t="shared" si="8"/>
        <v>12</v>
      </c>
      <c r="I51">
        <f t="shared" si="5"/>
        <v>0.6</v>
      </c>
      <c r="J51">
        <f t="shared" si="9"/>
        <v>26</v>
      </c>
      <c r="K51">
        <f t="shared" si="6"/>
        <v>0.76470588235294112</v>
      </c>
      <c r="L51">
        <f t="shared" si="10"/>
        <v>52</v>
      </c>
      <c r="M51">
        <f t="shared" si="7"/>
        <v>0.8666666666666667</v>
      </c>
    </row>
    <row r="52" spans="1:13" x14ac:dyDescent="0.25">
      <c r="A52" t="s">
        <v>257</v>
      </c>
      <c r="B52">
        <f t="shared" si="0"/>
        <v>0</v>
      </c>
      <c r="C52">
        <f t="shared" si="1"/>
        <v>0</v>
      </c>
      <c r="D52">
        <f t="shared" si="2"/>
        <v>2</v>
      </c>
      <c r="E52">
        <f t="shared" si="3"/>
        <v>0</v>
      </c>
      <c r="F52">
        <f t="shared" si="4"/>
        <v>2</v>
      </c>
      <c r="G52">
        <v>51</v>
      </c>
      <c r="H52">
        <f t="shared" si="8"/>
        <v>14</v>
      </c>
      <c r="I52">
        <f t="shared" si="5"/>
        <v>0.7</v>
      </c>
      <c r="J52">
        <f t="shared" si="9"/>
        <v>28</v>
      </c>
      <c r="K52">
        <f t="shared" si="6"/>
        <v>0.82352941176470584</v>
      </c>
      <c r="L52">
        <f t="shared" si="10"/>
        <v>52</v>
      </c>
      <c r="M52">
        <f t="shared" si="7"/>
        <v>0.8666666666666667</v>
      </c>
    </row>
    <row r="53" spans="1:13" x14ac:dyDescent="0.25">
      <c r="A53" t="s">
        <v>258</v>
      </c>
      <c r="B53">
        <f t="shared" si="0"/>
        <v>0</v>
      </c>
      <c r="C53">
        <f t="shared" si="1"/>
        <v>0</v>
      </c>
      <c r="D53">
        <f t="shared" si="2"/>
        <v>0</v>
      </c>
      <c r="E53">
        <f t="shared" si="3"/>
        <v>2</v>
      </c>
      <c r="F53">
        <f t="shared" si="4"/>
        <v>2</v>
      </c>
      <c r="G53">
        <v>52</v>
      </c>
      <c r="H53">
        <f t="shared" si="8"/>
        <v>16</v>
      </c>
      <c r="I53">
        <f t="shared" si="5"/>
        <v>0.8</v>
      </c>
      <c r="J53">
        <f t="shared" si="9"/>
        <v>30</v>
      </c>
      <c r="K53">
        <f t="shared" si="6"/>
        <v>0.88235294117647056</v>
      </c>
      <c r="L53">
        <f t="shared" si="10"/>
        <v>52</v>
      </c>
      <c r="M53">
        <f t="shared" si="7"/>
        <v>0.8666666666666667</v>
      </c>
    </row>
    <row r="54" spans="1:13" x14ac:dyDescent="0.25">
      <c r="A54" t="s">
        <v>256</v>
      </c>
      <c r="B54">
        <f t="shared" si="0"/>
        <v>0</v>
      </c>
      <c r="C54">
        <f t="shared" si="1"/>
        <v>4</v>
      </c>
      <c r="D54">
        <f t="shared" si="2"/>
        <v>0</v>
      </c>
      <c r="E54">
        <f t="shared" si="3"/>
        <v>0</v>
      </c>
      <c r="F54">
        <f t="shared" si="4"/>
        <v>4</v>
      </c>
      <c r="G54">
        <v>53</v>
      </c>
      <c r="H54">
        <f t="shared" si="8"/>
        <v>16</v>
      </c>
      <c r="I54">
        <f t="shared" si="5"/>
        <v>0.8</v>
      </c>
      <c r="J54">
        <f t="shared" si="9"/>
        <v>30</v>
      </c>
      <c r="K54">
        <f t="shared" si="6"/>
        <v>0.88235294117647056</v>
      </c>
      <c r="L54">
        <f t="shared" si="10"/>
        <v>54</v>
      </c>
      <c r="M54">
        <f t="shared" si="7"/>
        <v>0.9</v>
      </c>
    </row>
    <row r="55" spans="1:13" x14ac:dyDescent="0.25">
      <c r="A55" t="s">
        <v>255</v>
      </c>
      <c r="B55">
        <f t="shared" si="0"/>
        <v>4</v>
      </c>
      <c r="C55">
        <f t="shared" si="1"/>
        <v>0</v>
      </c>
      <c r="D55">
        <f t="shared" si="2"/>
        <v>0</v>
      </c>
      <c r="E55">
        <f t="shared" si="3"/>
        <v>0</v>
      </c>
      <c r="F55">
        <f t="shared" si="4"/>
        <v>4</v>
      </c>
      <c r="G55">
        <v>54</v>
      </c>
      <c r="H55">
        <f t="shared" si="8"/>
        <v>18</v>
      </c>
      <c r="I55">
        <f t="shared" si="5"/>
        <v>0.9</v>
      </c>
      <c r="J55">
        <f t="shared" si="9"/>
        <v>30</v>
      </c>
      <c r="K55">
        <f t="shared" si="6"/>
        <v>0.88235294117647056</v>
      </c>
      <c r="L55">
        <f t="shared" si="10"/>
        <v>56</v>
      </c>
      <c r="M55">
        <f t="shared" si="7"/>
        <v>0.93333333333333335</v>
      </c>
    </row>
    <row r="56" spans="1:13" x14ac:dyDescent="0.25">
      <c r="A56" t="s">
        <v>257</v>
      </c>
      <c r="B56">
        <f t="shared" si="0"/>
        <v>0</v>
      </c>
      <c r="C56">
        <f t="shared" si="1"/>
        <v>0</v>
      </c>
      <c r="D56">
        <f t="shared" si="2"/>
        <v>2</v>
      </c>
      <c r="E56">
        <f t="shared" si="3"/>
        <v>0</v>
      </c>
      <c r="F56">
        <f t="shared" si="4"/>
        <v>2</v>
      </c>
      <c r="G56">
        <v>55</v>
      </c>
      <c r="H56">
        <f t="shared" si="8"/>
        <v>20</v>
      </c>
      <c r="I56">
        <f t="shared" si="5"/>
        <v>1</v>
      </c>
      <c r="J56">
        <f t="shared" si="9"/>
        <v>32</v>
      </c>
      <c r="K56">
        <f t="shared" si="6"/>
        <v>0.94117647058823528</v>
      </c>
      <c r="L56">
        <f t="shared" si="10"/>
        <v>56</v>
      </c>
      <c r="M56">
        <f t="shared" si="7"/>
        <v>0.93333333333333335</v>
      </c>
    </row>
    <row r="57" spans="1:13" x14ac:dyDescent="0.25">
      <c r="A57" t="s">
        <v>255</v>
      </c>
      <c r="B57">
        <f t="shared" si="0"/>
        <v>4</v>
      </c>
      <c r="C57">
        <f t="shared" si="1"/>
        <v>0</v>
      </c>
      <c r="D57">
        <f t="shared" si="2"/>
        <v>0</v>
      </c>
      <c r="E57">
        <f t="shared" si="3"/>
        <v>0</v>
      </c>
      <c r="F57">
        <f t="shared" si="4"/>
        <v>4</v>
      </c>
      <c r="G57">
        <v>56</v>
      </c>
      <c r="H57">
        <f t="shared" si="8"/>
        <v>20</v>
      </c>
      <c r="I57">
        <f t="shared" si="5"/>
        <v>1</v>
      </c>
      <c r="J57">
        <f t="shared" si="9"/>
        <v>32</v>
      </c>
      <c r="K57">
        <f t="shared" si="6"/>
        <v>0.94117647058823528</v>
      </c>
      <c r="L57">
        <f t="shared" si="10"/>
        <v>56</v>
      </c>
      <c r="M57">
        <f t="shared" si="7"/>
        <v>0.93333333333333335</v>
      </c>
    </row>
    <row r="58" spans="1:13" x14ac:dyDescent="0.25">
      <c r="A58" t="s">
        <v>255</v>
      </c>
      <c r="B58">
        <f t="shared" si="0"/>
        <v>4</v>
      </c>
      <c r="C58">
        <f t="shared" si="1"/>
        <v>0</v>
      </c>
      <c r="D58">
        <f t="shared" si="2"/>
        <v>0</v>
      </c>
      <c r="E58">
        <f t="shared" si="3"/>
        <v>0</v>
      </c>
      <c r="F58">
        <f t="shared" si="4"/>
        <v>4</v>
      </c>
      <c r="G58">
        <v>57</v>
      </c>
      <c r="H58">
        <f t="shared" si="8"/>
        <v>18</v>
      </c>
      <c r="I58">
        <f t="shared" si="5"/>
        <v>0.9</v>
      </c>
      <c r="J58">
        <f t="shared" si="9"/>
        <v>32</v>
      </c>
      <c r="K58">
        <f t="shared" si="6"/>
        <v>0.94117647058823528</v>
      </c>
      <c r="L58">
        <f t="shared" si="10"/>
        <v>58</v>
      </c>
      <c r="M58">
        <f t="shared" si="7"/>
        <v>0.96666666666666667</v>
      </c>
    </row>
    <row r="59" spans="1:13" x14ac:dyDescent="0.25">
      <c r="A59" t="s">
        <v>258</v>
      </c>
      <c r="B59">
        <f t="shared" si="0"/>
        <v>0</v>
      </c>
      <c r="C59">
        <f t="shared" si="1"/>
        <v>0</v>
      </c>
      <c r="D59">
        <f t="shared" si="2"/>
        <v>0</v>
      </c>
      <c r="E59">
        <f t="shared" si="3"/>
        <v>2</v>
      </c>
      <c r="F59">
        <f t="shared" si="4"/>
        <v>2</v>
      </c>
      <c r="G59">
        <v>58</v>
      </c>
      <c r="H59">
        <f t="shared" si="8"/>
        <v>18</v>
      </c>
      <c r="I59">
        <f t="shared" si="5"/>
        <v>0.9</v>
      </c>
      <c r="J59">
        <f t="shared" si="9"/>
        <v>34</v>
      </c>
      <c r="K59">
        <f t="shared" si="6"/>
        <v>1</v>
      </c>
      <c r="L59">
        <f t="shared" si="10"/>
        <v>58</v>
      </c>
      <c r="M59">
        <f t="shared" si="7"/>
        <v>0.96666666666666667</v>
      </c>
    </row>
    <row r="60" spans="1:13" x14ac:dyDescent="0.25">
      <c r="A60" t="s">
        <v>257</v>
      </c>
      <c r="B60">
        <f t="shared" si="0"/>
        <v>0</v>
      </c>
      <c r="C60">
        <f t="shared" si="1"/>
        <v>0</v>
      </c>
      <c r="D60">
        <f t="shared" si="2"/>
        <v>2</v>
      </c>
      <c r="E60">
        <f t="shared" si="3"/>
        <v>0</v>
      </c>
      <c r="F60">
        <f t="shared" si="4"/>
        <v>2</v>
      </c>
      <c r="G60">
        <v>59</v>
      </c>
      <c r="H60">
        <f t="shared" si="8"/>
        <v>18</v>
      </c>
      <c r="I60">
        <f t="shared" si="5"/>
        <v>0.9</v>
      </c>
      <c r="J60">
        <f t="shared" si="9"/>
        <v>34</v>
      </c>
      <c r="K60">
        <f t="shared" si="6"/>
        <v>1</v>
      </c>
      <c r="L60">
        <f t="shared" si="10"/>
        <v>58</v>
      </c>
      <c r="M60">
        <f t="shared" si="7"/>
        <v>0.96666666666666667</v>
      </c>
    </row>
    <row r="61" spans="1:13" x14ac:dyDescent="0.25">
      <c r="A61" t="s">
        <v>255</v>
      </c>
      <c r="B61">
        <f t="shared" si="0"/>
        <v>4</v>
      </c>
      <c r="C61">
        <f t="shared" si="1"/>
        <v>0</v>
      </c>
      <c r="D61">
        <f t="shared" si="2"/>
        <v>0</v>
      </c>
      <c r="E61">
        <f t="shared" si="3"/>
        <v>0</v>
      </c>
      <c r="F61">
        <f t="shared" si="4"/>
        <v>4</v>
      </c>
      <c r="G61">
        <v>60</v>
      </c>
      <c r="H61">
        <f t="shared" si="8"/>
        <v>16</v>
      </c>
      <c r="I61">
        <f t="shared" si="5"/>
        <v>0.8</v>
      </c>
      <c r="J61">
        <f t="shared" si="9"/>
        <v>32</v>
      </c>
      <c r="K61">
        <f t="shared" si="6"/>
        <v>0.94117647058823528</v>
      </c>
      <c r="L61">
        <f t="shared" si="10"/>
        <v>58</v>
      </c>
      <c r="M61">
        <f t="shared" si="7"/>
        <v>0.96666666666666667</v>
      </c>
    </row>
    <row r="62" spans="1:13" x14ac:dyDescent="0.25">
      <c r="A62" t="s">
        <v>258</v>
      </c>
      <c r="B62">
        <f t="shared" si="0"/>
        <v>0</v>
      </c>
      <c r="C62">
        <f t="shared" si="1"/>
        <v>0</v>
      </c>
      <c r="D62">
        <f t="shared" si="2"/>
        <v>0</v>
      </c>
      <c r="E62">
        <f t="shared" si="3"/>
        <v>2</v>
      </c>
      <c r="F62">
        <f t="shared" si="4"/>
        <v>2</v>
      </c>
      <c r="G62">
        <v>61</v>
      </c>
      <c r="H62">
        <f t="shared" si="8"/>
        <v>16</v>
      </c>
      <c r="I62">
        <f t="shared" si="5"/>
        <v>0.8</v>
      </c>
      <c r="J62">
        <f t="shared" si="9"/>
        <v>32</v>
      </c>
      <c r="K62">
        <f t="shared" si="6"/>
        <v>0.94117647058823528</v>
      </c>
      <c r="L62">
        <f t="shared" si="10"/>
        <v>58</v>
      </c>
      <c r="M62">
        <f t="shared" si="7"/>
        <v>0.96666666666666667</v>
      </c>
    </row>
    <row r="63" spans="1:13" x14ac:dyDescent="0.25">
      <c r="A63" t="s">
        <v>257</v>
      </c>
      <c r="B63">
        <f t="shared" si="0"/>
        <v>0</v>
      </c>
      <c r="C63">
        <f t="shared" si="1"/>
        <v>0</v>
      </c>
      <c r="D63">
        <f t="shared" si="2"/>
        <v>2</v>
      </c>
      <c r="E63">
        <f t="shared" si="3"/>
        <v>0</v>
      </c>
      <c r="F63">
        <f t="shared" si="4"/>
        <v>2</v>
      </c>
      <c r="G63">
        <v>62</v>
      </c>
      <c r="H63">
        <f t="shared" si="8"/>
        <v>18</v>
      </c>
      <c r="I63">
        <f t="shared" si="5"/>
        <v>0.9</v>
      </c>
      <c r="J63">
        <f t="shared" si="9"/>
        <v>32</v>
      </c>
      <c r="K63">
        <f t="shared" si="6"/>
        <v>0.94117647058823528</v>
      </c>
      <c r="L63">
        <f t="shared" si="10"/>
        <v>60</v>
      </c>
      <c r="M63">
        <f t="shared" si="7"/>
        <v>1</v>
      </c>
    </row>
    <row r="64" spans="1:13" x14ac:dyDescent="0.25">
      <c r="A64" t="s">
        <v>255</v>
      </c>
      <c r="B64">
        <f t="shared" si="0"/>
        <v>4</v>
      </c>
      <c r="C64">
        <f t="shared" si="1"/>
        <v>0</v>
      </c>
      <c r="D64">
        <f t="shared" si="2"/>
        <v>0</v>
      </c>
      <c r="E64">
        <f t="shared" si="3"/>
        <v>0</v>
      </c>
      <c r="F64">
        <f t="shared" si="4"/>
        <v>4</v>
      </c>
      <c r="G64">
        <v>63</v>
      </c>
      <c r="H64">
        <f t="shared" si="8"/>
        <v>18</v>
      </c>
      <c r="I64">
        <f t="shared" si="5"/>
        <v>0.9</v>
      </c>
      <c r="J64">
        <f t="shared" si="9"/>
        <v>30</v>
      </c>
      <c r="K64">
        <f t="shared" si="6"/>
        <v>0.88235294117647056</v>
      </c>
      <c r="L64">
        <f t="shared" si="10"/>
        <v>60</v>
      </c>
      <c r="M64">
        <f t="shared" si="7"/>
        <v>1</v>
      </c>
    </row>
    <row r="65" spans="1:13" x14ac:dyDescent="0.25">
      <c r="A65" t="s">
        <v>255</v>
      </c>
      <c r="B65">
        <f t="shared" si="0"/>
        <v>4</v>
      </c>
      <c r="C65">
        <f t="shared" si="1"/>
        <v>0</v>
      </c>
      <c r="D65">
        <f t="shared" si="2"/>
        <v>0</v>
      </c>
      <c r="E65">
        <f t="shared" si="3"/>
        <v>0</v>
      </c>
      <c r="F65">
        <f t="shared" si="4"/>
        <v>4</v>
      </c>
      <c r="G65">
        <v>64</v>
      </c>
      <c r="H65">
        <f t="shared" si="8"/>
        <v>16</v>
      </c>
      <c r="I65">
        <f t="shared" si="5"/>
        <v>0.8</v>
      </c>
      <c r="J65">
        <f t="shared" si="9"/>
        <v>30</v>
      </c>
      <c r="K65">
        <f t="shared" si="6"/>
        <v>0.88235294117647056</v>
      </c>
      <c r="L65">
        <f t="shared" si="10"/>
        <v>58</v>
      </c>
      <c r="M65">
        <f t="shared" si="7"/>
        <v>0.96666666666666667</v>
      </c>
    </row>
    <row r="66" spans="1:13" x14ac:dyDescent="0.25">
      <c r="A66" t="s">
        <v>258</v>
      </c>
      <c r="B66">
        <f t="shared" si="0"/>
        <v>0</v>
      </c>
      <c r="C66">
        <f t="shared" si="1"/>
        <v>0</v>
      </c>
      <c r="D66">
        <f t="shared" si="2"/>
        <v>0</v>
      </c>
      <c r="E66">
        <f t="shared" si="3"/>
        <v>2</v>
      </c>
      <c r="F66">
        <f t="shared" si="4"/>
        <v>2</v>
      </c>
      <c r="G66">
        <v>65</v>
      </c>
      <c r="H66">
        <f t="shared" si="8"/>
        <v>18</v>
      </c>
      <c r="I66">
        <f t="shared" si="5"/>
        <v>0.9</v>
      </c>
      <c r="J66">
        <f t="shared" si="9"/>
        <v>30</v>
      </c>
      <c r="K66">
        <f t="shared" si="6"/>
        <v>0.88235294117647056</v>
      </c>
      <c r="L66">
        <f t="shared" si="10"/>
        <v>56</v>
      </c>
      <c r="M66">
        <f t="shared" si="7"/>
        <v>0.93333333333333335</v>
      </c>
    </row>
    <row r="67" spans="1:13" x14ac:dyDescent="0.25">
      <c r="A67" t="s">
        <v>258</v>
      </c>
      <c r="B67">
        <f t="shared" ref="B67:B98" si="11">IF((A67="g"),4,0)</f>
        <v>0</v>
      </c>
      <c r="C67">
        <f t="shared" ref="C67:C98" si="12">IF((A67="C"),4,0)</f>
        <v>0</v>
      </c>
      <c r="D67">
        <f t="shared" ref="D67:D98" si="13">IF((A67="a"),2,0)</f>
        <v>0</v>
      </c>
      <c r="E67">
        <f t="shared" ref="E67:E98" si="14">IF((A67="t"),2,0)</f>
        <v>2</v>
      </c>
      <c r="F67">
        <f t="shared" ref="F67:F98" si="15">SUM(B67:E67)</f>
        <v>2</v>
      </c>
      <c r="G67">
        <v>66</v>
      </c>
      <c r="H67">
        <f t="shared" ref="H67:H98" si="16">SUM(F64:F69)</f>
        <v>18</v>
      </c>
      <c r="I67">
        <f t="shared" ref="I67:I98" si="17">H67/20</f>
        <v>0.9</v>
      </c>
      <c r="J67">
        <f t="shared" ref="J67:J98" si="18">SUM(F62:F72)</f>
        <v>28</v>
      </c>
      <c r="K67">
        <f t="shared" ref="K67:K98" si="19">J67/34</f>
        <v>0.82352941176470584</v>
      </c>
      <c r="L67">
        <f t="shared" ref="L67:L98" si="20">SUM(F57:F77)</f>
        <v>56</v>
      </c>
      <c r="M67">
        <f t="shared" ref="M67:M98" si="21">L67/60</f>
        <v>0.93333333333333335</v>
      </c>
    </row>
    <row r="68" spans="1:13" x14ac:dyDescent="0.25">
      <c r="A68" t="s">
        <v>255</v>
      </c>
      <c r="B68">
        <f t="shared" si="11"/>
        <v>4</v>
      </c>
      <c r="C68">
        <f t="shared" si="12"/>
        <v>0</v>
      </c>
      <c r="D68">
        <f t="shared" si="13"/>
        <v>0</v>
      </c>
      <c r="E68">
        <f t="shared" si="14"/>
        <v>0</v>
      </c>
      <c r="F68">
        <f t="shared" si="15"/>
        <v>4</v>
      </c>
      <c r="G68">
        <v>67</v>
      </c>
      <c r="H68">
        <f t="shared" si="16"/>
        <v>16</v>
      </c>
      <c r="I68">
        <f t="shared" si="17"/>
        <v>0.8</v>
      </c>
      <c r="J68">
        <f t="shared" si="18"/>
        <v>30</v>
      </c>
      <c r="K68">
        <f t="shared" si="19"/>
        <v>0.88235294117647056</v>
      </c>
      <c r="L68">
        <f t="shared" si="20"/>
        <v>54</v>
      </c>
      <c r="M68">
        <f t="shared" si="21"/>
        <v>0.9</v>
      </c>
    </row>
    <row r="69" spans="1:13" x14ac:dyDescent="0.25">
      <c r="A69" t="s">
        <v>258</v>
      </c>
      <c r="B69">
        <f t="shared" si="11"/>
        <v>0</v>
      </c>
      <c r="C69">
        <f t="shared" si="12"/>
        <v>0</v>
      </c>
      <c r="D69">
        <f t="shared" si="13"/>
        <v>0</v>
      </c>
      <c r="E69">
        <f t="shared" si="14"/>
        <v>2</v>
      </c>
      <c r="F69">
        <f t="shared" si="15"/>
        <v>2</v>
      </c>
      <c r="G69">
        <v>68</v>
      </c>
      <c r="H69">
        <f t="shared" si="16"/>
        <v>14</v>
      </c>
      <c r="I69">
        <f t="shared" si="17"/>
        <v>0.7</v>
      </c>
      <c r="J69">
        <f t="shared" si="18"/>
        <v>30</v>
      </c>
      <c r="K69">
        <f t="shared" si="19"/>
        <v>0.88235294117647056</v>
      </c>
      <c r="L69">
        <f t="shared" si="20"/>
        <v>52</v>
      </c>
      <c r="M69">
        <f t="shared" si="21"/>
        <v>0.8666666666666667</v>
      </c>
    </row>
    <row r="70" spans="1:13" x14ac:dyDescent="0.25">
      <c r="A70" t="s">
        <v>257</v>
      </c>
      <c r="B70">
        <f t="shared" si="11"/>
        <v>0</v>
      </c>
      <c r="C70">
        <f t="shared" si="12"/>
        <v>0</v>
      </c>
      <c r="D70">
        <f t="shared" si="13"/>
        <v>2</v>
      </c>
      <c r="E70">
        <f t="shared" si="14"/>
        <v>0</v>
      </c>
      <c r="F70">
        <f t="shared" si="15"/>
        <v>2</v>
      </c>
      <c r="G70">
        <v>69</v>
      </c>
      <c r="H70">
        <f t="shared" si="16"/>
        <v>14</v>
      </c>
      <c r="I70">
        <f t="shared" si="17"/>
        <v>0.7</v>
      </c>
      <c r="J70">
        <f t="shared" si="18"/>
        <v>28</v>
      </c>
      <c r="K70">
        <f t="shared" si="19"/>
        <v>0.82352941176470584</v>
      </c>
      <c r="L70">
        <f t="shared" si="20"/>
        <v>52</v>
      </c>
      <c r="M70">
        <f t="shared" si="21"/>
        <v>0.8666666666666667</v>
      </c>
    </row>
    <row r="71" spans="1:13" x14ac:dyDescent="0.25">
      <c r="A71" t="s">
        <v>258</v>
      </c>
      <c r="B71">
        <f t="shared" si="11"/>
        <v>0</v>
      </c>
      <c r="C71">
        <f t="shared" si="12"/>
        <v>0</v>
      </c>
      <c r="D71">
        <f t="shared" si="13"/>
        <v>0</v>
      </c>
      <c r="E71">
        <f t="shared" si="14"/>
        <v>2</v>
      </c>
      <c r="F71">
        <f t="shared" si="15"/>
        <v>2</v>
      </c>
      <c r="G71">
        <v>70</v>
      </c>
      <c r="H71">
        <f t="shared" si="16"/>
        <v>16</v>
      </c>
      <c r="I71">
        <f t="shared" si="17"/>
        <v>0.8</v>
      </c>
      <c r="J71">
        <f t="shared" si="18"/>
        <v>26</v>
      </c>
      <c r="K71">
        <f t="shared" si="19"/>
        <v>0.76470588235294112</v>
      </c>
      <c r="L71">
        <f t="shared" si="20"/>
        <v>52</v>
      </c>
      <c r="M71">
        <f t="shared" si="21"/>
        <v>0.8666666666666667</v>
      </c>
    </row>
    <row r="72" spans="1:13" x14ac:dyDescent="0.25">
      <c r="A72" t="s">
        <v>257</v>
      </c>
      <c r="B72">
        <f t="shared" si="11"/>
        <v>0</v>
      </c>
      <c r="C72">
        <f t="shared" si="12"/>
        <v>0</v>
      </c>
      <c r="D72">
        <f t="shared" si="13"/>
        <v>2</v>
      </c>
      <c r="E72">
        <f t="shared" si="14"/>
        <v>0</v>
      </c>
      <c r="F72">
        <f t="shared" si="15"/>
        <v>2</v>
      </c>
      <c r="G72">
        <v>71</v>
      </c>
      <c r="H72">
        <f t="shared" si="16"/>
        <v>14</v>
      </c>
      <c r="I72">
        <f t="shared" si="17"/>
        <v>0.7</v>
      </c>
      <c r="J72">
        <f t="shared" si="18"/>
        <v>26</v>
      </c>
      <c r="K72">
        <f t="shared" si="19"/>
        <v>0.76470588235294112</v>
      </c>
      <c r="L72">
        <f t="shared" si="20"/>
        <v>50</v>
      </c>
      <c r="M72">
        <f t="shared" si="21"/>
        <v>0.83333333333333337</v>
      </c>
    </row>
    <row r="73" spans="1:13" x14ac:dyDescent="0.25">
      <c r="A73" t="s">
        <v>255</v>
      </c>
      <c r="B73">
        <f t="shared" si="11"/>
        <v>4</v>
      </c>
      <c r="C73">
        <f t="shared" si="12"/>
        <v>0</v>
      </c>
      <c r="D73">
        <f t="shared" si="13"/>
        <v>0</v>
      </c>
      <c r="E73">
        <f t="shared" si="14"/>
        <v>0</v>
      </c>
      <c r="F73">
        <f t="shared" si="15"/>
        <v>4</v>
      </c>
      <c r="G73">
        <v>72</v>
      </c>
      <c r="H73">
        <f t="shared" si="16"/>
        <v>14</v>
      </c>
      <c r="I73">
        <f t="shared" si="17"/>
        <v>0.7</v>
      </c>
      <c r="J73">
        <f t="shared" si="18"/>
        <v>26</v>
      </c>
      <c r="K73">
        <f t="shared" si="19"/>
        <v>0.76470588235294112</v>
      </c>
      <c r="L73">
        <f t="shared" si="20"/>
        <v>50</v>
      </c>
      <c r="M73">
        <f t="shared" si="21"/>
        <v>0.83333333333333337</v>
      </c>
    </row>
    <row r="74" spans="1:13" x14ac:dyDescent="0.25">
      <c r="A74" t="s">
        <v>258</v>
      </c>
      <c r="B74">
        <f t="shared" si="11"/>
        <v>0</v>
      </c>
      <c r="C74">
        <f t="shared" si="12"/>
        <v>0</v>
      </c>
      <c r="D74">
        <f t="shared" si="13"/>
        <v>0</v>
      </c>
      <c r="E74">
        <f t="shared" si="14"/>
        <v>2</v>
      </c>
      <c r="F74">
        <f t="shared" si="15"/>
        <v>2</v>
      </c>
      <c r="G74">
        <v>73</v>
      </c>
      <c r="H74">
        <f t="shared" si="16"/>
        <v>14</v>
      </c>
      <c r="I74">
        <f t="shared" si="17"/>
        <v>0.7</v>
      </c>
      <c r="J74">
        <f t="shared" si="18"/>
        <v>24</v>
      </c>
      <c r="K74">
        <f t="shared" si="19"/>
        <v>0.70588235294117652</v>
      </c>
      <c r="L74">
        <f t="shared" si="20"/>
        <v>50</v>
      </c>
      <c r="M74">
        <f t="shared" si="21"/>
        <v>0.83333333333333337</v>
      </c>
    </row>
    <row r="75" spans="1:13" x14ac:dyDescent="0.25">
      <c r="A75" t="s">
        <v>257</v>
      </c>
      <c r="B75">
        <f t="shared" si="11"/>
        <v>0</v>
      </c>
      <c r="C75">
        <f t="shared" si="12"/>
        <v>0</v>
      </c>
      <c r="D75">
        <f t="shared" si="13"/>
        <v>2</v>
      </c>
      <c r="E75">
        <f t="shared" si="14"/>
        <v>0</v>
      </c>
      <c r="F75">
        <f t="shared" si="15"/>
        <v>2</v>
      </c>
      <c r="G75">
        <v>74</v>
      </c>
      <c r="H75">
        <f t="shared" si="16"/>
        <v>14</v>
      </c>
      <c r="I75">
        <f t="shared" si="17"/>
        <v>0.7</v>
      </c>
      <c r="J75">
        <f t="shared" si="18"/>
        <v>24</v>
      </c>
      <c r="K75">
        <f t="shared" si="19"/>
        <v>0.70588235294117652</v>
      </c>
      <c r="L75">
        <f t="shared" si="20"/>
        <v>48</v>
      </c>
      <c r="M75">
        <f t="shared" si="21"/>
        <v>0.8</v>
      </c>
    </row>
    <row r="76" spans="1:13" x14ac:dyDescent="0.25">
      <c r="A76" t="s">
        <v>258</v>
      </c>
      <c r="B76">
        <f t="shared" si="11"/>
        <v>0</v>
      </c>
      <c r="C76">
        <f t="shared" si="12"/>
        <v>0</v>
      </c>
      <c r="D76">
        <f t="shared" si="13"/>
        <v>0</v>
      </c>
      <c r="E76">
        <f t="shared" si="14"/>
        <v>2</v>
      </c>
      <c r="F76">
        <f t="shared" si="15"/>
        <v>2</v>
      </c>
      <c r="G76">
        <v>75</v>
      </c>
      <c r="H76">
        <f t="shared" si="16"/>
        <v>14</v>
      </c>
      <c r="I76">
        <f t="shared" si="17"/>
        <v>0.7</v>
      </c>
      <c r="J76">
        <f t="shared" si="18"/>
        <v>24</v>
      </c>
      <c r="K76">
        <f t="shared" si="19"/>
        <v>0.70588235294117652</v>
      </c>
      <c r="L76">
        <f t="shared" si="20"/>
        <v>46</v>
      </c>
      <c r="M76">
        <f t="shared" si="21"/>
        <v>0.76666666666666672</v>
      </c>
    </row>
    <row r="77" spans="1:13" x14ac:dyDescent="0.25">
      <c r="A77" t="s">
        <v>257</v>
      </c>
      <c r="B77">
        <f t="shared" si="11"/>
        <v>0</v>
      </c>
      <c r="C77">
        <f t="shared" si="12"/>
        <v>0</v>
      </c>
      <c r="D77">
        <f t="shared" si="13"/>
        <v>2</v>
      </c>
      <c r="E77">
        <f t="shared" si="14"/>
        <v>0</v>
      </c>
      <c r="F77">
        <f t="shared" si="15"/>
        <v>2</v>
      </c>
      <c r="G77">
        <v>76</v>
      </c>
      <c r="H77">
        <f t="shared" si="16"/>
        <v>12</v>
      </c>
      <c r="I77">
        <f t="shared" si="17"/>
        <v>0.6</v>
      </c>
      <c r="J77">
        <f t="shared" si="18"/>
        <v>24</v>
      </c>
      <c r="K77">
        <f t="shared" si="19"/>
        <v>0.70588235294117652</v>
      </c>
      <c r="L77">
        <f t="shared" si="20"/>
        <v>46</v>
      </c>
      <c r="M77">
        <f t="shared" si="21"/>
        <v>0.76666666666666672</v>
      </c>
    </row>
    <row r="78" spans="1:13" x14ac:dyDescent="0.25">
      <c r="A78" t="s">
        <v>258</v>
      </c>
      <c r="B78">
        <f t="shared" si="11"/>
        <v>0</v>
      </c>
      <c r="C78">
        <f t="shared" si="12"/>
        <v>0</v>
      </c>
      <c r="D78">
        <f t="shared" si="13"/>
        <v>0</v>
      </c>
      <c r="E78">
        <f t="shared" si="14"/>
        <v>2</v>
      </c>
      <c r="F78">
        <f t="shared" si="15"/>
        <v>2</v>
      </c>
      <c r="G78">
        <v>77</v>
      </c>
      <c r="H78">
        <f t="shared" si="16"/>
        <v>12</v>
      </c>
      <c r="I78">
        <f t="shared" si="17"/>
        <v>0.6</v>
      </c>
      <c r="J78">
        <f t="shared" si="18"/>
        <v>24</v>
      </c>
      <c r="K78">
        <f t="shared" si="19"/>
        <v>0.70588235294117652</v>
      </c>
      <c r="L78">
        <f t="shared" si="20"/>
        <v>46</v>
      </c>
      <c r="M78">
        <f t="shared" si="21"/>
        <v>0.76666666666666672</v>
      </c>
    </row>
    <row r="79" spans="1:13" x14ac:dyDescent="0.25">
      <c r="A79" t="s">
        <v>258</v>
      </c>
      <c r="B79">
        <f t="shared" si="11"/>
        <v>0</v>
      </c>
      <c r="C79">
        <f t="shared" si="12"/>
        <v>0</v>
      </c>
      <c r="D79">
        <f t="shared" si="13"/>
        <v>0</v>
      </c>
      <c r="E79">
        <f t="shared" si="14"/>
        <v>2</v>
      </c>
      <c r="F79">
        <f t="shared" si="15"/>
        <v>2</v>
      </c>
      <c r="G79">
        <v>78</v>
      </c>
      <c r="H79">
        <f t="shared" si="16"/>
        <v>12</v>
      </c>
      <c r="I79">
        <f t="shared" si="17"/>
        <v>0.6</v>
      </c>
      <c r="J79">
        <f t="shared" si="18"/>
        <v>22</v>
      </c>
      <c r="K79">
        <f t="shared" si="19"/>
        <v>0.6470588235294118</v>
      </c>
      <c r="L79">
        <f t="shared" si="20"/>
        <v>44</v>
      </c>
      <c r="M79">
        <f t="shared" si="21"/>
        <v>0.73333333333333328</v>
      </c>
    </row>
    <row r="80" spans="1:13" x14ac:dyDescent="0.25">
      <c r="A80" t="s">
        <v>257</v>
      </c>
      <c r="B80">
        <f t="shared" si="11"/>
        <v>0</v>
      </c>
      <c r="C80">
        <f t="shared" si="12"/>
        <v>0</v>
      </c>
      <c r="D80">
        <f t="shared" si="13"/>
        <v>2</v>
      </c>
      <c r="E80">
        <f t="shared" si="14"/>
        <v>0</v>
      </c>
      <c r="F80">
        <f t="shared" si="15"/>
        <v>2</v>
      </c>
      <c r="G80">
        <v>79</v>
      </c>
      <c r="H80">
        <f t="shared" si="16"/>
        <v>12</v>
      </c>
      <c r="I80">
        <f t="shared" si="17"/>
        <v>0.6</v>
      </c>
      <c r="J80">
        <f t="shared" si="18"/>
        <v>22</v>
      </c>
      <c r="K80">
        <f t="shared" si="19"/>
        <v>0.6470588235294118</v>
      </c>
      <c r="L80">
        <f t="shared" si="20"/>
        <v>44</v>
      </c>
      <c r="M80">
        <f t="shared" si="21"/>
        <v>0.73333333333333328</v>
      </c>
    </row>
    <row r="81" spans="1:13" x14ac:dyDescent="0.25">
      <c r="A81" t="s">
        <v>257</v>
      </c>
      <c r="B81">
        <f t="shared" si="11"/>
        <v>0</v>
      </c>
      <c r="C81">
        <f t="shared" si="12"/>
        <v>0</v>
      </c>
      <c r="D81">
        <f t="shared" si="13"/>
        <v>2</v>
      </c>
      <c r="E81">
        <f t="shared" si="14"/>
        <v>0</v>
      </c>
      <c r="F81">
        <f t="shared" si="15"/>
        <v>2</v>
      </c>
      <c r="G81">
        <v>80</v>
      </c>
      <c r="H81">
        <f t="shared" si="16"/>
        <v>12</v>
      </c>
      <c r="I81">
        <f t="shared" si="17"/>
        <v>0.6</v>
      </c>
      <c r="J81">
        <f t="shared" si="18"/>
        <v>22</v>
      </c>
      <c r="K81">
        <f t="shared" si="19"/>
        <v>0.6470588235294118</v>
      </c>
      <c r="L81">
        <f t="shared" si="20"/>
        <v>44</v>
      </c>
      <c r="M81">
        <f t="shared" si="21"/>
        <v>0.73333333333333328</v>
      </c>
    </row>
    <row r="82" spans="1:13" x14ac:dyDescent="0.25">
      <c r="A82" t="s">
        <v>257</v>
      </c>
      <c r="B82">
        <f t="shared" si="11"/>
        <v>0</v>
      </c>
      <c r="C82">
        <f t="shared" si="12"/>
        <v>0</v>
      </c>
      <c r="D82">
        <f t="shared" si="13"/>
        <v>2</v>
      </c>
      <c r="E82">
        <f t="shared" si="14"/>
        <v>0</v>
      </c>
      <c r="F82">
        <f t="shared" si="15"/>
        <v>2</v>
      </c>
      <c r="G82">
        <v>81</v>
      </c>
      <c r="H82">
        <f t="shared" si="16"/>
        <v>12</v>
      </c>
      <c r="I82">
        <f t="shared" si="17"/>
        <v>0.6</v>
      </c>
      <c r="J82">
        <f t="shared" si="18"/>
        <v>22</v>
      </c>
      <c r="K82">
        <f t="shared" si="19"/>
        <v>0.6470588235294118</v>
      </c>
      <c r="L82">
        <f t="shared" si="20"/>
        <v>44</v>
      </c>
      <c r="M82">
        <f t="shared" si="21"/>
        <v>0.73333333333333328</v>
      </c>
    </row>
    <row r="83" spans="1:13" x14ac:dyDescent="0.25">
      <c r="A83" t="s">
        <v>258</v>
      </c>
      <c r="B83">
        <f t="shared" si="11"/>
        <v>0</v>
      </c>
      <c r="C83">
        <f t="shared" si="12"/>
        <v>0</v>
      </c>
      <c r="D83">
        <f t="shared" si="13"/>
        <v>0</v>
      </c>
      <c r="E83">
        <f t="shared" si="14"/>
        <v>2</v>
      </c>
      <c r="F83">
        <f t="shared" si="15"/>
        <v>2</v>
      </c>
      <c r="G83">
        <v>82</v>
      </c>
      <c r="H83">
        <f t="shared" si="16"/>
        <v>12</v>
      </c>
      <c r="I83">
        <f t="shared" si="17"/>
        <v>0.6</v>
      </c>
      <c r="J83">
        <f t="shared" si="18"/>
        <v>22</v>
      </c>
      <c r="K83">
        <f t="shared" si="19"/>
        <v>0.6470588235294118</v>
      </c>
      <c r="L83">
        <f t="shared" si="20"/>
        <v>44</v>
      </c>
      <c r="M83">
        <f t="shared" si="21"/>
        <v>0.73333333333333328</v>
      </c>
    </row>
    <row r="84" spans="1:13" x14ac:dyDescent="0.25">
      <c r="A84" t="s">
        <v>258</v>
      </c>
      <c r="B84">
        <f t="shared" si="11"/>
        <v>0</v>
      </c>
      <c r="C84">
        <f t="shared" si="12"/>
        <v>0</v>
      </c>
      <c r="D84">
        <f t="shared" si="13"/>
        <v>0</v>
      </c>
      <c r="E84">
        <f t="shared" si="14"/>
        <v>2</v>
      </c>
      <c r="F84">
        <f t="shared" si="15"/>
        <v>2</v>
      </c>
      <c r="G84">
        <v>83</v>
      </c>
      <c r="H84">
        <f t="shared" si="16"/>
        <v>12</v>
      </c>
      <c r="I84">
        <f t="shared" si="17"/>
        <v>0.6</v>
      </c>
      <c r="J84">
        <f t="shared" si="18"/>
        <v>22</v>
      </c>
      <c r="K84">
        <f t="shared" si="19"/>
        <v>0.6470588235294118</v>
      </c>
      <c r="L84">
        <f t="shared" si="20"/>
        <v>42</v>
      </c>
      <c r="M84">
        <f t="shared" si="21"/>
        <v>0.7</v>
      </c>
    </row>
    <row r="85" spans="1:13" x14ac:dyDescent="0.25">
      <c r="A85" t="s">
        <v>257</v>
      </c>
      <c r="B85">
        <f t="shared" si="11"/>
        <v>0</v>
      </c>
      <c r="C85">
        <f t="shared" si="12"/>
        <v>0</v>
      </c>
      <c r="D85">
        <f t="shared" si="13"/>
        <v>2</v>
      </c>
      <c r="E85">
        <f t="shared" si="14"/>
        <v>0</v>
      </c>
      <c r="F85">
        <f t="shared" si="15"/>
        <v>2</v>
      </c>
      <c r="G85">
        <v>84</v>
      </c>
      <c r="H85">
        <f t="shared" si="16"/>
        <v>12</v>
      </c>
      <c r="I85">
        <f t="shared" si="17"/>
        <v>0.6</v>
      </c>
      <c r="J85">
        <f t="shared" si="18"/>
        <v>22</v>
      </c>
      <c r="K85">
        <f t="shared" si="19"/>
        <v>0.6470588235294118</v>
      </c>
      <c r="L85">
        <f t="shared" si="20"/>
        <v>42</v>
      </c>
      <c r="M85">
        <f t="shared" si="21"/>
        <v>0.7</v>
      </c>
    </row>
    <row r="86" spans="1:13" x14ac:dyDescent="0.25">
      <c r="A86" t="s">
        <v>258</v>
      </c>
      <c r="B86">
        <f t="shared" si="11"/>
        <v>0</v>
      </c>
      <c r="C86">
        <f t="shared" si="12"/>
        <v>0</v>
      </c>
      <c r="D86">
        <f t="shared" si="13"/>
        <v>0</v>
      </c>
      <c r="E86">
        <f t="shared" si="14"/>
        <v>2</v>
      </c>
      <c r="F86">
        <f t="shared" si="15"/>
        <v>2</v>
      </c>
      <c r="G86">
        <v>85</v>
      </c>
      <c r="H86">
        <f t="shared" si="16"/>
        <v>12</v>
      </c>
      <c r="I86">
        <f t="shared" si="17"/>
        <v>0.6</v>
      </c>
      <c r="J86">
        <f t="shared" si="18"/>
        <v>22</v>
      </c>
      <c r="K86">
        <f t="shared" si="19"/>
        <v>0.6470588235294118</v>
      </c>
      <c r="L86">
        <f t="shared" si="20"/>
        <v>42</v>
      </c>
      <c r="M86">
        <f t="shared" si="21"/>
        <v>0.7</v>
      </c>
    </row>
    <row r="87" spans="1:13" x14ac:dyDescent="0.25">
      <c r="A87" t="s">
        <v>258</v>
      </c>
      <c r="B87">
        <f t="shared" si="11"/>
        <v>0</v>
      </c>
      <c r="C87">
        <f t="shared" si="12"/>
        <v>0</v>
      </c>
      <c r="D87">
        <f t="shared" si="13"/>
        <v>0</v>
      </c>
      <c r="E87">
        <f t="shared" si="14"/>
        <v>2</v>
      </c>
      <c r="F87">
        <f t="shared" si="15"/>
        <v>2</v>
      </c>
      <c r="G87">
        <v>86</v>
      </c>
      <c r="H87">
        <f t="shared" si="16"/>
        <v>12</v>
      </c>
      <c r="I87">
        <f t="shared" si="17"/>
        <v>0.6</v>
      </c>
      <c r="J87">
        <f t="shared" si="18"/>
        <v>22</v>
      </c>
      <c r="K87">
        <f t="shared" si="19"/>
        <v>0.6470588235294118</v>
      </c>
      <c r="L87">
        <f t="shared" si="20"/>
        <v>42</v>
      </c>
      <c r="M87">
        <f t="shared" si="21"/>
        <v>0.7</v>
      </c>
    </row>
    <row r="88" spans="1:13" x14ac:dyDescent="0.25">
      <c r="A88" t="s">
        <v>258</v>
      </c>
      <c r="B88">
        <f t="shared" si="11"/>
        <v>0</v>
      </c>
      <c r="C88">
        <f t="shared" si="12"/>
        <v>0</v>
      </c>
      <c r="D88">
        <f t="shared" si="13"/>
        <v>0</v>
      </c>
      <c r="E88">
        <f t="shared" si="14"/>
        <v>2</v>
      </c>
      <c r="F88">
        <f t="shared" si="15"/>
        <v>2</v>
      </c>
      <c r="G88">
        <v>87</v>
      </c>
      <c r="H88">
        <f t="shared" si="16"/>
        <v>12</v>
      </c>
      <c r="I88">
        <f t="shared" si="17"/>
        <v>0.6</v>
      </c>
      <c r="J88">
        <f t="shared" si="18"/>
        <v>22</v>
      </c>
      <c r="K88">
        <f t="shared" si="19"/>
        <v>0.6470588235294118</v>
      </c>
      <c r="L88">
        <f t="shared" si="20"/>
        <v>44</v>
      </c>
      <c r="M88">
        <f t="shared" si="21"/>
        <v>0.73333333333333328</v>
      </c>
    </row>
    <row r="89" spans="1:13" x14ac:dyDescent="0.25">
      <c r="A89" t="s">
        <v>257</v>
      </c>
      <c r="B89">
        <f t="shared" si="11"/>
        <v>0</v>
      </c>
      <c r="C89">
        <f t="shared" si="12"/>
        <v>0</v>
      </c>
      <c r="D89">
        <f t="shared" si="13"/>
        <v>2</v>
      </c>
      <c r="E89">
        <f t="shared" si="14"/>
        <v>0</v>
      </c>
      <c r="F89">
        <f t="shared" si="15"/>
        <v>2</v>
      </c>
      <c r="G89">
        <v>88</v>
      </c>
      <c r="H89">
        <f t="shared" si="16"/>
        <v>12</v>
      </c>
      <c r="I89">
        <f t="shared" si="17"/>
        <v>0.6</v>
      </c>
      <c r="J89">
        <f t="shared" si="18"/>
        <v>22</v>
      </c>
      <c r="K89">
        <f t="shared" si="19"/>
        <v>0.6470588235294118</v>
      </c>
      <c r="L89">
        <f t="shared" si="20"/>
        <v>42</v>
      </c>
      <c r="M89">
        <f t="shared" si="21"/>
        <v>0.7</v>
      </c>
    </row>
    <row r="90" spans="1:13" x14ac:dyDescent="0.25">
      <c r="A90" t="s">
        <v>257</v>
      </c>
      <c r="B90">
        <f t="shared" si="11"/>
        <v>0</v>
      </c>
      <c r="C90">
        <f t="shared" si="12"/>
        <v>0</v>
      </c>
      <c r="D90">
        <f t="shared" si="13"/>
        <v>2</v>
      </c>
      <c r="E90">
        <f t="shared" si="14"/>
        <v>0</v>
      </c>
      <c r="F90">
        <f t="shared" si="15"/>
        <v>2</v>
      </c>
      <c r="G90">
        <v>89</v>
      </c>
      <c r="H90">
        <f t="shared" si="16"/>
        <v>12</v>
      </c>
      <c r="I90">
        <f t="shared" si="17"/>
        <v>0.6</v>
      </c>
      <c r="J90">
        <f t="shared" si="18"/>
        <v>22</v>
      </c>
      <c r="K90">
        <f t="shared" si="19"/>
        <v>0.6470588235294118</v>
      </c>
      <c r="L90">
        <f t="shared" si="20"/>
        <v>40</v>
      </c>
      <c r="M90">
        <f t="shared" si="21"/>
        <v>0.66666666666666663</v>
      </c>
    </row>
    <row r="91" spans="1:13" x14ac:dyDescent="0.25">
      <c r="A91" t="s">
        <v>257</v>
      </c>
      <c r="B91">
        <f t="shared" si="11"/>
        <v>0</v>
      </c>
      <c r="C91">
        <f t="shared" si="12"/>
        <v>0</v>
      </c>
      <c r="D91">
        <f t="shared" si="13"/>
        <v>2</v>
      </c>
      <c r="E91">
        <f t="shared" si="14"/>
        <v>0</v>
      </c>
      <c r="F91">
        <f t="shared" si="15"/>
        <v>2</v>
      </c>
      <c r="G91">
        <v>90</v>
      </c>
      <c r="H91">
        <f t="shared" si="16"/>
        <v>12</v>
      </c>
      <c r="I91">
        <f t="shared" si="17"/>
        <v>0.6</v>
      </c>
      <c r="J91">
        <f t="shared" si="18"/>
        <v>22</v>
      </c>
      <c r="K91">
        <f t="shared" si="19"/>
        <v>0.6470588235294118</v>
      </c>
      <c r="L91">
        <f t="shared" si="20"/>
        <v>38</v>
      </c>
      <c r="M91">
        <f t="shared" si="21"/>
        <v>0.6333333333333333</v>
      </c>
    </row>
    <row r="92" spans="1:13" x14ac:dyDescent="0.25">
      <c r="A92" t="s">
        <v>258</v>
      </c>
      <c r="B92">
        <f t="shared" si="11"/>
        <v>0</v>
      </c>
      <c r="C92">
        <f t="shared" si="12"/>
        <v>0</v>
      </c>
      <c r="D92">
        <f t="shared" si="13"/>
        <v>0</v>
      </c>
      <c r="E92">
        <f t="shared" si="14"/>
        <v>2</v>
      </c>
      <c r="F92">
        <f t="shared" si="15"/>
        <v>2</v>
      </c>
      <c r="G92">
        <v>91</v>
      </c>
      <c r="H92">
        <f t="shared" si="16"/>
        <v>12</v>
      </c>
      <c r="I92">
        <f t="shared" si="17"/>
        <v>0.6</v>
      </c>
      <c r="J92">
        <f t="shared" si="18"/>
        <v>22</v>
      </c>
      <c r="K92">
        <f t="shared" si="19"/>
        <v>0.6470588235294118</v>
      </c>
      <c r="L92">
        <f t="shared" si="20"/>
        <v>36</v>
      </c>
      <c r="M92">
        <f t="shared" si="21"/>
        <v>0.6</v>
      </c>
    </row>
    <row r="93" spans="1:13" x14ac:dyDescent="0.25">
      <c r="A93" t="s">
        <v>257</v>
      </c>
      <c r="B93">
        <f t="shared" si="11"/>
        <v>0</v>
      </c>
      <c r="C93">
        <f t="shared" si="12"/>
        <v>0</v>
      </c>
      <c r="D93">
        <f t="shared" si="13"/>
        <v>2</v>
      </c>
      <c r="E93">
        <f t="shared" si="14"/>
        <v>0</v>
      </c>
      <c r="F93">
        <f t="shared" si="15"/>
        <v>2</v>
      </c>
      <c r="G93">
        <v>92</v>
      </c>
      <c r="H93">
        <f t="shared" si="16"/>
        <v>12</v>
      </c>
      <c r="I93">
        <f t="shared" si="17"/>
        <v>0.6</v>
      </c>
      <c r="J93">
        <f t="shared" si="18"/>
        <v>24</v>
      </c>
      <c r="K93">
        <f t="shared" si="19"/>
        <v>0.70588235294117652</v>
      </c>
      <c r="L93">
        <f t="shared" si="20"/>
        <v>34</v>
      </c>
      <c r="M93">
        <f t="shared" si="21"/>
        <v>0.56666666666666665</v>
      </c>
    </row>
    <row r="94" spans="1:13" x14ac:dyDescent="0.25">
      <c r="A94" t="s">
        <v>258</v>
      </c>
      <c r="B94">
        <f t="shared" si="11"/>
        <v>0</v>
      </c>
      <c r="C94">
        <f t="shared" si="12"/>
        <v>0</v>
      </c>
      <c r="D94">
        <f t="shared" si="13"/>
        <v>0</v>
      </c>
      <c r="E94">
        <f t="shared" si="14"/>
        <v>2</v>
      </c>
      <c r="F94">
        <f t="shared" si="15"/>
        <v>2</v>
      </c>
      <c r="G94">
        <v>93</v>
      </c>
      <c r="H94">
        <f t="shared" si="16"/>
        <v>12</v>
      </c>
      <c r="I94">
        <f t="shared" si="17"/>
        <v>0.6</v>
      </c>
      <c r="J94">
        <f t="shared" si="18"/>
        <v>22</v>
      </c>
      <c r="K94">
        <f t="shared" si="19"/>
        <v>0.6470588235294118</v>
      </c>
      <c r="L94">
        <f t="shared" si="20"/>
        <v>32</v>
      </c>
      <c r="M94">
        <f t="shared" si="21"/>
        <v>0.53333333333333333</v>
      </c>
    </row>
    <row r="95" spans="1:13" x14ac:dyDescent="0.25">
      <c r="A95" t="s">
        <v>257</v>
      </c>
      <c r="B95">
        <f t="shared" si="11"/>
        <v>0</v>
      </c>
      <c r="C95">
        <f t="shared" si="12"/>
        <v>0</v>
      </c>
      <c r="D95">
        <f t="shared" si="13"/>
        <v>2</v>
      </c>
      <c r="E95">
        <f t="shared" si="14"/>
        <v>0</v>
      </c>
      <c r="F95">
        <f t="shared" si="15"/>
        <v>2</v>
      </c>
      <c r="G95">
        <v>94</v>
      </c>
      <c r="H95">
        <f t="shared" si="16"/>
        <v>12</v>
      </c>
      <c r="I95">
        <f t="shared" si="17"/>
        <v>0.6</v>
      </c>
      <c r="J95">
        <f t="shared" si="18"/>
        <v>20</v>
      </c>
      <c r="K95">
        <f t="shared" si="19"/>
        <v>0.58823529411764708</v>
      </c>
      <c r="L95">
        <f t="shared" si="20"/>
        <v>30</v>
      </c>
      <c r="M95">
        <f t="shared" si="21"/>
        <v>0.5</v>
      </c>
    </row>
    <row r="96" spans="1:13" x14ac:dyDescent="0.25">
      <c r="A96" t="s">
        <v>257</v>
      </c>
      <c r="B96">
        <f t="shared" si="11"/>
        <v>0</v>
      </c>
      <c r="C96">
        <f t="shared" si="12"/>
        <v>0</v>
      </c>
      <c r="D96">
        <f t="shared" si="13"/>
        <v>2</v>
      </c>
      <c r="E96">
        <f t="shared" si="14"/>
        <v>0</v>
      </c>
      <c r="F96">
        <f t="shared" si="15"/>
        <v>2</v>
      </c>
      <c r="G96">
        <v>95</v>
      </c>
      <c r="H96">
        <f t="shared" si="16"/>
        <v>14</v>
      </c>
      <c r="I96">
        <f t="shared" si="17"/>
        <v>0.7</v>
      </c>
      <c r="J96">
        <f t="shared" si="18"/>
        <v>18</v>
      </c>
      <c r="K96">
        <f t="shared" si="19"/>
        <v>0.52941176470588236</v>
      </c>
      <c r="L96">
        <f t="shared" si="20"/>
        <v>28</v>
      </c>
      <c r="M96">
        <f t="shared" si="21"/>
        <v>0.46666666666666667</v>
      </c>
    </row>
    <row r="97" spans="1:13" x14ac:dyDescent="0.25">
      <c r="A97" t="s">
        <v>257</v>
      </c>
      <c r="B97">
        <f t="shared" si="11"/>
        <v>0</v>
      </c>
      <c r="C97">
        <f t="shared" si="12"/>
        <v>0</v>
      </c>
      <c r="D97">
        <f t="shared" si="13"/>
        <v>2</v>
      </c>
      <c r="E97">
        <f t="shared" si="14"/>
        <v>0</v>
      </c>
      <c r="F97">
        <f t="shared" si="15"/>
        <v>2</v>
      </c>
      <c r="G97">
        <v>96</v>
      </c>
      <c r="H97">
        <f t="shared" si="16"/>
        <v>12</v>
      </c>
      <c r="I97">
        <f t="shared" si="17"/>
        <v>0.6</v>
      </c>
      <c r="J97">
        <f t="shared" si="18"/>
        <v>16</v>
      </c>
      <c r="K97">
        <f t="shared" si="19"/>
        <v>0.47058823529411764</v>
      </c>
      <c r="L97">
        <f t="shared" si="20"/>
        <v>26</v>
      </c>
      <c r="M97">
        <f t="shared" si="21"/>
        <v>0.43333333333333335</v>
      </c>
    </row>
    <row r="98" spans="1:13" x14ac:dyDescent="0.25">
      <c r="A98" t="s">
        <v>255</v>
      </c>
      <c r="B98">
        <f t="shared" si="11"/>
        <v>4</v>
      </c>
      <c r="C98">
        <f t="shared" si="12"/>
        <v>0</v>
      </c>
      <c r="D98">
        <f t="shared" si="13"/>
        <v>0</v>
      </c>
      <c r="E98">
        <f t="shared" si="14"/>
        <v>0</v>
      </c>
      <c r="F98">
        <f t="shared" si="15"/>
        <v>4</v>
      </c>
      <c r="G98">
        <v>97</v>
      </c>
      <c r="H98">
        <f t="shared" si="16"/>
        <v>10</v>
      </c>
      <c r="I98">
        <f t="shared" si="17"/>
        <v>0.5</v>
      </c>
      <c r="J98">
        <f t="shared" si="18"/>
        <v>14</v>
      </c>
      <c r="K98">
        <f t="shared" si="19"/>
        <v>0.41176470588235292</v>
      </c>
      <c r="L98">
        <f t="shared" si="20"/>
        <v>24</v>
      </c>
      <c r="M98">
        <f t="shared" si="21"/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G1" sqref="G1:M1"/>
    </sheetView>
  </sheetViews>
  <sheetFormatPr defaultRowHeight="15" x14ac:dyDescent="0.25"/>
  <sheetData>
    <row r="1" spans="1:13" x14ac:dyDescent="0.25">
      <c r="G1" t="s">
        <v>259</v>
      </c>
      <c r="H1">
        <v>3</v>
      </c>
      <c r="I1" t="s">
        <v>260</v>
      </c>
      <c r="J1">
        <v>5</v>
      </c>
      <c r="K1" t="s">
        <v>260</v>
      </c>
      <c r="L1">
        <v>10</v>
      </c>
      <c r="M1" t="s">
        <v>260</v>
      </c>
    </row>
    <row r="2" spans="1:13" x14ac:dyDescent="0.25">
      <c r="A2" t="s">
        <v>255</v>
      </c>
      <c r="B2">
        <f>IF((A2="g"),4,0)</f>
        <v>4</v>
      </c>
      <c r="C2">
        <f>IF((A2="C"),4,0)</f>
        <v>0</v>
      </c>
      <c r="D2">
        <f>IF((A2="a"),2,0)</f>
        <v>0</v>
      </c>
      <c r="E2">
        <f>IF((A2="t"),2,0)</f>
        <v>0</v>
      </c>
      <c r="F2">
        <f>SUM(B2:E2)</f>
        <v>4</v>
      </c>
      <c r="G2">
        <v>1</v>
      </c>
      <c r="H2">
        <f>SUM(F2:F4)</f>
        <v>12</v>
      </c>
      <c r="I2">
        <f>H2/24</f>
        <v>0.5</v>
      </c>
      <c r="J2">
        <f>SUM(F2:F7)</f>
        <v>22</v>
      </c>
      <c r="K2">
        <f>J2/42</f>
        <v>0.52380952380952384</v>
      </c>
      <c r="L2">
        <f>SUM(F2:F12)</f>
        <v>38</v>
      </c>
      <c r="M2">
        <f>L2/74</f>
        <v>0.51351351351351349</v>
      </c>
    </row>
    <row r="3" spans="1:13" x14ac:dyDescent="0.25">
      <c r="A3" t="s">
        <v>255</v>
      </c>
      <c r="B3">
        <f t="shared" ref="B3:B66" si="0">IF((A3="g"),4,0)</f>
        <v>4</v>
      </c>
      <c r="C3">
        <f t="shared" ref="C3:C66" si="1">IF((A3="C"),4,0)</f>
        <v>0</v>
      </c>
      <c r="D3">
        <f t="shared" ref="D3:D66" si="2">IF((A3="a"),2,0)</f>
        <v>0</v>
      </c>
      <c r="E3">
        <f t="shared" ref="E3:E66" si="3">IF((A3="t"),2,0)</f>
        <v>0</v>
      </c>
      <c r="F3">
        <f t="shared" ref="F3:F66" si="4">SUM(B3:E3)</f>
        <v>4</v>
      </c>
      <c r="G3">
        <v>2</v>
      </c>
      <c r="H3">
        <f>SUM(F2:F5)</f>
        <v>16</v>
      </c>
      <c r="I3">
        <f t="shared" ref="I3:I66" si="5">H3/24</f>
        <v>0.66666666666666663</v>
      </c>
      <c r="J3">
        <f>SUM(F2:F8)</f>
        <v>26</v>
      </c>
      <c r="K3">
        <f t="shared" ref="K3:K66" si="6">J3/42</f>
        <v>0.61904761904761907</v>
      </c>
      <c r="L3">
        <f>SUM(F2:F13)</f>
        <v>42</v>
      </c>
      <c r="M3">
        <f t="shared" ref="M3:M66" si="7">L3/74</f>
        <v>0.56756756756756754</v>
      </c>
    </row>
    <row r="4" spans="1:13" x14ac:dyDescent="0.25">
      <c r="A4" t="s">
        <v>256</v>
      </c>
      <c r="B4">
        <f t="shared" si="0"/>
        <v>0</v>
      </c>
      <c r="C4">
        <f t="shared" si="1"/>
        <v>4</v>
      </c>
      <c r="D4">
        <f t="shared" si="2"/>
        <v>0</v>
      </c>
      <c r="E4">
        <f t="shared" si="3"/>
        <v>0</v>
      </c>
      <c r="F4">
        <f t="shared" si="4"/>
        <v>4</v>
      </c>
      <c r="G4">
        <v>3</v>
      </c>
      <c r="H4">
        <f>SUM(F2:F6)</f>
        <v>18</v>
      </c>
      <c r="I4">
        <f t="shared" si="5"/>
        <v>0.75</v>
      </c>
      <c r="J4">
        <f>SUM(F2:F9)</f>
        <v>28</v>
      </c>
      <c r="K4">
        <f t="shared" si="6"/>
        <v>0.66666666666666663</v>
      </c>
      <c r="L4">
        <f>SUM(F2:F14)</f>
        <v>46</v>
      </c>
      <c r="M4">
        <f t="shared" si="7"/>
        <v>0.6216216216216216</v>
      </c>
    </row>
    <row r="5" spans="1:13" x14ac:dyDescent="0.25">
      <c r="A5" t="s">
        <v>256</v>
      </c>
      <c r="B5">
        <f t="shared" si="0"/>
        <v>0</v>
      </c>
      <c r="C5">
        <f t="shared" si="1"/>
        <v>4</v>
      </c>
      <c r="D5">
        <f t="shared" si="2"/>
        <v>0</v>
      </c>
      <c r="E5">
        <f t="shared" si="3"/>
        <v>0</v>
      </c>
      <c r="F5">
        <f t="shared" si="4"/>
        <v>4</v>
      </c>
      <c r="G5">
        <v>4</v>
      </c>
      <c r="H5">
        <f t="shared" ref="H5:H66" si="8">SUM(F2:F7)</f>
        <v>22</v>
      </c>
      <c r="I5">
        <f t="shared" si="5"/>
        <v>0.91666666666666663</v>
      </c>
      <c r="J5">
        <f>SUM(F2:F10)</f>
        <v>32</v>
      </c>
      <c r="K5">
        <f t="shared" si="6"/>
        <v>0.76190476190476186</v>
      </c>
      <c r="L5">
        <f>SUM(F2:F15)</f>
        <v>48</v>
      </c>
      <c r="M5">
        <f t="shared" si="7"/>
        <v>0.64864864864864868</v>
      </c>
    </row>
    <row r="6" spans="1:13" x14ac:dyDescent="0.25">
      <c r="A6" t="s">
        <v>257</v>
      </c>
      <c r="B6">
        <f t="shared" si="0"/>
        <v>0</v>
      </c>
      <c r="C6">
        <f t="shared" si="1"/>
        <v>0</v>
      </c>
      <c r="D6">
        <f t="shared" si="2"/>
        <v>2</v>
      </c>
      <c r="E6">
        <f t="shared" si="3"/>
        <v>0</v>
      </c>
      <c r="F6">
        <f t="shared" si="4"/>
        <v>2</v>
      </c>
      <c r="G6">
        <v>5</v>
      </c>
      <c r="H6">
        <f t="shared" si="8"/>
        <v>22</v>
      </c>
      <c r="I6">
        <f t="shared" si="5"/>
        <v>0.91666666666666663</v>
      </c>
      <c r="J6">
        <f>SUM(F2:F11)</f>
        <v>36</v>
      </c>
      <c r="K6">
        <f t="shared" si="6"/>
        <v>0.8571428571428571</v>
      </c>
      <c r="L6">
        <f>SUM(F2:F16)</f>
        <v>50</v>
      </c>
      <c r="M6">
        <f t="shared" si="7"/>
        <v>0.67567567567567566</v>
      </c>
    </row>
    <row r="7" spans="1:13" x14ac:dyDescent="0.25">
      <c r="A7" t="s">
        <v>255</v>
      </c>
      <c r="B7">
        <f t="shared" si="0"/>
        <v>4</v>
      </c>
      <c r="C7">
        <f t="shared" si="1"/>
        <v>0</v>
      </c>
      <c r="D7">
        <f t="shared" si="2"/>
        <v>0</v>
      </c>
      <c r="E7">
        <f t="shared" si="3"/>
        <v>0</v>
      </c>
      <c r="F7">
        <f t="shared" si="4"/>
        <v>4</v>
      </c>
      <c r="G7">
        <v>6</v>
      </c>
      <c r="H7">
        <f t="shared" si="8"/>
        <v>20</v>
      </c>
      <c r="I7">
        <f t="shared" si="5"/>
        <v>0.83333333333333337</v>
      </c>
      <c r="J7">
        <f t="shared" ref="J7:J66" si="9">SUM(F2:F12)</f>
        <v>38</v>
      </c>
      <c r="K7">
        <f t="shared" si="6"/>
        <v>0.90476190476190477</v>
      </c>
      <c r="L7">
        <f>SUM(F2:F17)</f>
        <v>54</v>
      </c>
      <c r="M7">
        <f t="shared" si="7"/>
        <v>0.72972972972972971</v>
      </c>
    </row>
    <row r="8" spans="1:13" x14ac:dyDescent="0.25">
      <c r="A8" t="s">
        <v>255</v>
      </c>
      <c r="B8">
        <f t="shared" si="0"/>
        <v>4</v>
      </c>
      <c r="C8">
        <f t="shared" si="1"/>
        <v>0</v>
      </c>
      <c r="D8">
        <f t="shared" si="2"/>
        <v>0</v>
      </c>
      <c r="E8">
        <f t="shared" si="3"/>
        <v>0</v>
      </c>
      <c r="F8">
        <f t="shared" si="4"/>
        <v>4</v>
      </c>
      <c r="G8">
        <v>7</v>
      </c>
      <c r="H8">
        <f t="shared" si="8"/>
        <v>20</v>
      </c>
      <c r="I8">
        <f t="shared" si="5"/>
        <v>0.83333333333333337</v>
      </c>
      <c r="J8">
        <f t="shared" si="9"/>
        <v>38</v>
      </c>
      <c r="K8">
        <f t="shared" si="6"/>
        <v>0.90476190476190477</v>
      </c>
      <c r="L8">
        <f>SUM(F2:F18)</f>
        <v>58</v>
      </c>
      <c r="M8">
        <f t="shared" si="7"/>
        <v>0.78378378378378377</v>
      </c>
    </row>
    <row r="9" spans="1:13" x14ac:dyDescent="0.25">
      <c r="A9" t="s">
        <v>258</v>
      </c>
      <c r="B9">
        <f t="shared" si="0"/>
        <v>0</v>
      </c>
      <c r="C9">
        <f t="shared" si="1"/>
        <v>0</v>
      </c>
      <c r="D9">
        <f t="shared" si="2"/>
        <v>0</v>
      </c>
      <c r="E9">
        <f t="shared" si="3"/>
        <v>2</v>
      </c>
      <c r="F9">
        <f t="shared" si="4"/>
        <v>2</v>
      </c>
      <c r="G9">
        <v>8</v>
      </c>
      <c r="H9">
        <f t="shared" si="8"/>
        <v>20</v>
      </c>
      <c r="I9">
        <f t="shared" si="5"/>
        <v>0.83333333333333337</v>
      </c>
      <c r="J9">
        <f t="shared" si="9"/>
        <v>38</v>
      </c>
      <c r="K9">
        <f t="shared" si="6"/>
        <v>0.90476190476190477</v>
      </c>
      <c r="L9">
        <f>SUM(F2:F19)</f>
        <v>62</v>
      </c>
      <c r="M9">
        <f t="shared" si="7"/>
        <v>0.83783783783783783</v>
      </c>
    </row>
    <row r="10" spans="1:13" x14ac:dyDescent="0.25">
      <c r="A10" t="s">
        <v>256</v>
      </c>
      <c r="B10">
        <f t="shared" si="0"/>
        <v>0</v>
      </c>
      <c r="C10">
        <f t="shared" si="1"/>
        <v>4</v>
      </c>
      <c r="D10">
        <f t="shared" si="2"/>
        <v>0</v>
      </c>
      <c r="E10">
        <f t="shared" si="3"/>
        <v>0</v>
      </c>
      <c r="F10">
        <f t="shared" si="4"/>
        <v>4</v>
      </c>
      <c r="G10">
        <v>9</v>
      </c>
      <c r="H10">
        <f t="shared" si="8"/>
        <v>20</v>
      </c>
      <c r="I10">
        <f t="shared" si="5"/>
        <v>0.83333333333333337</v>
      </c>
      <c r="J10">
        <f t="shared" si="9"/>
        <v>36</v>
      </c>
      <c r="K10">
        <f t="shared" si="6"/>
        <v>0.8571428571428571</v>
      </c>
      <c r="L10">
        <f>SUM(F2:F20)</f>
        <v>64</v>
      </c>
      <c r="M10">
        <f t="shared" si="7"/>
        <v>0.86486486486486491</v>
      </c>
    </row>
    <row r="11" spans="1:13" x14ac:dyDescent="0.25">
      <c r="A11" t="s">
        <v>256</v>
      </c>
      <c r="B11">
        <f t="shared" si="0"/>
        <v>0</v>
      </c>
      <c r="C11">
        <f t="shared" si="1"/>
        <v>4</v>
      </c>
      <c r="D11">
        <f t="shared" si="2"/>
        <v>0</v>
      </c>
      <c r="E11">
        <f t="shared" si="3"/>
        <v>0</v>
      </c>
      <c r="F11">
        <f t="shared" si="4"/>
        <v>4</v>
      </c>
      <c r="G11">
        <v>10</v>
      </c>
      <c r="H11">
        <f t="shared" si="8"/>
        <v>20</v>
      </c>
      <c r="I11">
        <f t="shared" si="5"/>
        <v>0.83333333333333337</v>
      </c>
      <c r="J11">
        <f t="shared" si="9"/>
        <v>34</v>
      </c>
      <c r="K11">
        <f t="shared" si="6"/>
        <v>0.80952380952380953</v>
      </c>
      <c r="L11">
        <f>SUM(F2:F21)</f>
        <v>66</v>
      </c>
      <c r="M11">
        <f t="shared" si="7"/>
        <v>0.89189189189189189</v>
      </c>
    </row>
    <row r="12" spans="1:13" x14ac:dyDescent="0.25">
      <c r="A12" t="s">
        <v>257</v>
      </c>
      <c r="B12">
        <f t="shared" si="0"/>
        <v>0</v>
      </c>
      <c r="C12">
        <f t="shared" si="1"/>
        <v>0</v>
      </c>
      <c r="D12">
        <f t="shared" si="2"/>
        <v>2</v>
      </c>
      <c r="E12">
        <f t="shared" si="3"/>
        <v>0</v>
      </c>
      <c r="F12">
        <f t="shared" si="4"/>
        <v>2</v>
      </c>
      <c r="G12">
        <v>11</v>
      </c>
      <c r="H12">
        <f t="shared" si="8"/>
        <v>20</v>
      </c>
      <c r="I12">
        <f t="shared" si="5"/>
        <v>0.83333333333333337</v>
      </c>
      <c r="J12">
        <f t="shared" si="9"/>
        <v>36</v>
      </c>
      <c r="K12">
        <f t="shared" si="6"/>
        <v>0.8571428571428571</v>
      </c>
      <c r="L12">
        <f t="shared" ref="L12:L66" si="10">SUM(F2:F22)</f>
        <v>68</v>
      </c>
      <c r="M12">
        <f t="shared" si="7"/>
        <v>0.91891891891891897</v>
      </c>
    </row>
    <row r="13" spans="1:13" x14ac:dyDescent="0.25">
      <c r="A13" t="s">
        <v>256</v>
      </c>
      <c r="B13">
        <f t="shared" si="0"/>
        <v>0</v>
      </c>
      <c r="C13">
        <f t="shared" si="1"/>
        <v>4</v>
      </c>
      <c r="D13">
        <f t="shared" si="2"/>
        <v>0</v>
      </c>
      <c r="E13">
        <f t="shared" si="3"/>
        <v>0</v>
      </c>
      <c r="F13">
        <f t="shared" si="4"/>
        <v>4</v>
      </c>
      <c r="G13">
        <v>12</v>
      </c>
      <c r="H13">
        <f t="shared" si="8"/>
        <v>20</v>
      </c>
      <c r="I13">
        <f t="shared" si="5"/>
        <v>0.83333333333333337</v>
      </c>
      <c r="J13">
        <f t="shared" si="9"/>
        <v>36</v>
      </c>
      <c r="K13">
        <f t="shared" si="6"/>
        <v>0.8571428571428571</v>
      </c>
      <c r="L13">
        <f t="shared" si="10"/>
        <v>68</v>
      </c>
      <c r="M13">
        <f t="shared" si="7"/>
        <v>0.91891891891891897</v>
      </c>
    </row>
    <row r="14" spans="1:13" x14ac:dyDescent="0.25">
      <c r="A14" t="s">
        <v>256</v>
      </c>
      <c r="B14">
        <f t="shared" si="0"/>
        <v>0</v>
      </c>
      <c r="C14">
        <f t="shared" si="1"/>
        <v>4</v>
      </c>
      <c r="D14">
        <f t="shared" si="2"/>
        <v>0</v>
      </c>
      <c r="E14">
        <f t="shared" si="3"/>
        <v>0</v>
      </c>
      <c r="F14">
        <f t="shared" si="4"/>
        <v>4</v>
      </c>
      <c r="G14">
        <v>13</v>
      </c>
      <c r="H14">
        <f t="shared" si="8"/>
        <v>18</v>
      </c>
      <c r="I14">
        <f t="shared" si="5"/>
        <v>0.75</v>
      </c>
      <c r="J14">
        <f t="shared" si="9"/>
        <v>36</v>
      </c>
      <c r="K14">
        <f t="shared" si="6"/>
        <v>0.8571428571428571</v>
      </c>
      <c r="L14">
        <f t="shared" si="10"/>
        <v>68</v>
      </c>
      <c r="M14">
        <f t="shared" si="7"/>
        <v>0.91891891891891897</v>
      </c>
    </row>
    <row r="15" spans="1:13" x14ac:dyDescent="0.25">
      <c r="A15" t="s">
        <v>257</v>
      </c>
      <c r="B15">
        <f t="shared" si="0"/>
        <v>0</v>
      </c>
      <c r="C15">
        <f t="shared" si="1"/>
        <v>0</v>
      </c>
      <c r="D15">
        <f t="shared" si="2"/>
        <v>2</v>
      </c>
      <c r="E15">
        <f t="shared" si="3"/>
        <v>0</v>
      </c>
      <c r="F15">
        <f t="shared" si="4"/>
        <v>2</v>
      </c>
      <c r="G15">
        <v>14</v>
      </c>
      <c r="H15">
        <f t="shared" si="8"/>
        <v>18</v>
      </c>
      <c r="I15">
        <f t="shared" si="5"/>
        <v>0.75</v>
      </c>
      <c r="J15">
        <f t="shared" si="9"/>
        <v>36</v>
      </c>
      <c r="K15">
        <f t="shared" si="6"/>
        <v>0.8571428571428571</v>
      </c>
      <c r="L15">
        <f t="shared" si="10"/>
        <v>66</v>
      </c>
      <c r="M15">
        <f t="shared" si="7"/>
        <v>0.89189189189189189</v>
      </c>
    </row>
    <row r="16" spans="1:13" x14ac:dyDescent="0.25">
      <c r="A16" t="s">
        <v>258</v>
      </c>
      <c r="B16">
        <f t="shared" si="0"/>
        <v>0</v>
      </c>
      <c r="C16">
        <f t="shared" si="1"/>
        <v>0</v>
      </c>
      <c r="D16">
        <f t="shared" si="2"/>
        <v>0</v>
      </c>
      <c r="E16">
        <f t="shared" si="3"/>
        <v>2</v>
      </c>
      <c r="F16">
        <f t="shared" si="4"/>
        <v>2</v>
      </c>
      <c r="G16">
        <v>15</v>
      </c>
      <c r="H16">
        <f t="shared" si="8"/>
        <v>20</v>
      </c>
      <c r="I16">
        <f t="shared" si="5"/>
        <v>0.83333333333333337</v>
      </c>
      <c r="J16">
        <f t="shared" si="9"/>
        <v>34</v>
      </c>
      <c r="K16">
        <f t="shared" si="6"/>
        <v>0.80952380952380953</v>
      </c>
      <c r="L16">
        <f t="shared" si="10"/>
        <v>64</v>
      </c>
      <c r="M16">
        <f t="shared" si="7"/>
        <v>0.86486486486486491</v>
      </c>
    </row>
    <row r="17" spans="1:13" x14ac:dyDescent="0.25">
      <c r="A17" t="s">
        <v>255</v>
      </c>
      <c r="B17">
        <f t="shared" si="0"/>
        <v>4</v>
      </c>
      <c r="C17">
        <f t="shared" si="1"/>
        <v>0</v>
      </c>
      <c r="D17">
        <f t="shared" si="2"/>
        <v>0</v>
      </c>
      <c r="E17">
        <f t="shared" si="3"/>
        <v>0</v>
      </c>
      <c r="F17">
        <f t="shared" si="4"/>
        <v>4</v>
      </c>
      <c r="G17">
        <v>16</v>
      </c>
      <c r="H17">
        <f t="shared" si="8"/>
        <v>20</v>
      </c>
      <c r="I17">
        <f t="shared" si="5"/>
        <v>0.83333333333333337</v>
      </c>
      <c r="J17">
        <f t="shared" si="9"/>
        <v>32</v>
      </c>
      <c r="K17">
        <f t="shared" si="6"/>
        <v>0.76190476190476186</v>
      </c>
      <c r="L17">
        <f t="shared" si="10"/>
        <v>66</v>
      </c>
      <c r="M17">
        <f t="shared" si="7"/>
        <v>0.89189189189189189</v>
      </c>
    </row>
    <row r="18" spans="1:13" x14ac:dyDescent="0.25">
      <c r="A18" t="s">
        <v>256</v>
      </c>
      <c r="B18">
        <f t="shared" si="0"/>
        <v>0</v>
      </c>
      <c r="C18">
        <f t="shared" si="1"/>
        <v>4</v>
      </c>
      <c r="D18">
        <f t="shared" si="2"/>
        <v>0</v>
      </c>
      <c r="E18">
        <f t="shared" si="3"/>
        <v>0</v>
      </c>
      <c r="F18">
        <f t="shared" si="4"/>
        <v>4</v>
      </c>
      <c r="G18">
        <v>17</v>
      </c>
      <c r="H18">
        <f t="shared" si="8"/>
        <v>18</v>
      </c>
      <c r="I18">
        <f t="shared" si="5"/>
        <v>0.75</v>
      </c>
      <c r="J18">
        <f t="shared" si="9"/>
        <v>34</v>
      </c>
      <c r="K18">
        <f t="shared" si="6"/>
        <v>0.80952380952380953</v>
      </c>
      <c r="L18">
        <f t="shared" si="10"/>
        <v>64</v>
      </c>
      <c r="M18">
        <f t="shared" si="7"/>
        <v>0.86486486486486491</v>
      </c>
    </row>
    <row r="19" spans="1:13" x14ac:dyDescent="0.25">
      <c r="A19" t="s">
        <v>255</v>
      </c>
      <c r="B19">
        <f t="shared" si="0"/>
        <v>4</v>
      </c>
      <c r="C19">
        <f t="shared" si="1"/>
        <v>0</v>
      </c>
      <c r="D19">
        <f t="shared" si="2"/>
        <v>0</v>
      </c>
      <c r="E19">
        <f t="shared" si="3"/>
        <v>0</v>
      </c>
      <c r="F19">
        <f t="shared" si="4"/>
        <v>4</v>
      </c>
      <c r="G19">
        <v>18</v>
      </c>
      <c r="H19">
        <f t="shared" si="8"/>
        <v>18</v>
      </c>
      <c r="I19">
        <f t="shared" si="5"/>
        <v>0.75</v>
      </c>
      <c r="J19">
        <f t="shared" si="9"/>
        <v>34</v>
      </c>
      <c r="K19">
        <f t="shared" si="6"/>
        <v>0.80952380952380953</v>
      </c>
      <c r="L19">
        <f t="shared" si="10"/>
        <v>62</v>
      </c>
      <c r="M19">
        <f t="shared" si="7"/>
        <v>0.83783783783783783</v>
      </c>
    </row>
    <row r="20" spans="1:13" x14ac:dyDescent="0.25">
      <c r="A20" t="s">
        <v>258</v>
      </c>
      <c r="B20">
        <f t="shared" si="0"/>
        <v>0</v>
      </c>
      <c r="C20">
        <f t="shared" si="1"/>
        <v>0</v>
      </c>
      <c r="D20">
        <f t="shared" si="2"/>
        <v>0</v>
      </c>
      <c r="E20">
        <f t="shared" si="3"/>
        <v>2</v>
      </c>
      <c r="F20">
        <f t="shared" si="4"/>
        <v>2</v>
      </c>
      <c r="G20">
        <v>19</v>
      </c>
      <c r="H20">
        <f t="shared" si="8"/>
        <v>18</v>
      </c>
      <c r="I20">
        <f t="shared" si="5"/>
        <v>0.75</v>
      </c>
      <c r="J20">
        <f t="shared" si="9"/>
        <v>32</v>
      </c>
      <c r="K20">
        <f t="shared" si="6"/>
        <v>0.76190476190476186</v>
      </c>
      <c r="L20">
        <f t="shared" si="10"/>
        <v>62</v>
      </c>
      <c r="M20">
        <f t="shared" si="7"/>
        <v>0.83783783783783783</v>
      </c>
    </row>
    <row r="21" spans="1:13" x14ac:dyDescent="0.25">
      <c r="A21" t="s">
        <v>257</v>
      </c>
      <c r="B21">
        <f t="shared" si="0"/>
        <v>0</v>
      </c>
      <c r="C21">
        <f t="shared" si="1"/>
        <v>0</v>
      </c>
      <c r="D21">
        <f t="shared" si="2"/>
        <v>2</v>
      </c>
      <c r="E21">
        <f t="shared" si="3"/>
        <v>0</v>
      </c>
      <c r="F21">
        <f t="shared" si="4"/>
        <v>2</v>
      </c>
      <c r="G21">
        <v>20</v>
      </c>
      <c r="H21">
        <f t="shared" si="8"/>
        <v>18</v>
      </c>
      <c r="I21">
        <f t="shared" si="5"/>
        <v>0.75</v>
      </c>
      <c r="J21">
        <f t="shared" si="9"/>
        <v>32</v>
      </c>
      <c r="K21">
        <f t="shared" si="6"/>
        <v>0.76190476190476186</v>
      </c>
      <c r="L21">
        <f t="shared" si="10"/>
        <v>62</v>
      </c>
      <c r="M21">
        <f t="shared" si="7"/>
        <v>0.83783783783783783</v>
      </c>
    </row>
    <row r="22" spans="1:13" x14ac:dyDescent="0.25">
      <c r="A22" t="s">
        <v>257</v>
      </c>
      <c r="B22">
        <f t="shared" si="0"/>
        <v>0</v>
      </c>
      <c r="C22">
        <f t="shared" si="1"/>
        <v>0</v>
      </c>
      <c r="D22">
        <f t="shared" si="2"/>
        <v>2</v>
      </c>
      <c r="E22">
        <f t="shared" si="3"/>
        <v>0</v>
      </c>
      <c r="F22">
        <f t="shared" si="4"/>
        <v>2</v>
      </c>
      <c r="G22">
        <v>21</v>
      </c>
      <c r="H22">
        <f t="shared" si="8"/>
        <v>18</v>
      </c>
      <c r="I22">
        <f t="shared" si="5"/>
        <v>0.75</v>
      </c>
      <c r="J22">
        <f t="shared" si="9"/>
        <v>34</v>
      </c>
      <c r="K22">
        <f t="shared" si="6"/>
        <v>0.80952380952380953</v>
      </c>
      <c r="L22">
        <f t="shared" si="10"/>
        <v>62</v>
      </c>
      <c r="M22">
        <f t="shared" si="7"/>
        <v>0.83783783783783783</v>
      </c>
    </row>
    <row r="23" spans="1:13" x14ac:dyDescent="0.25">
      <c r="A23" t="s">
        <v>255</v>
      </c>
      <c r="B23">
        <f t="shared" si="0"/>
        <v>4</v>
      </c>
      <c r="C23">
        <f t="shared" si="1"/>
        <v>0</v>
      </c>
      <c r="D23">
        <f t="shared" si="2"/>
        <v>0</v>
      </c>
      <c r="E23">
        <f t="shared" si="3"/>
        <v>0</v>
      </c>
      <c r="F23">
        <f t="shared" si="4"/>
        <v>4</v>
      </c>
      <c r="G23">
        <v>22</v>
      </c>
      <c r="H23">
        <f t="shared" si="8"/>
        <v>16</v>
      </c>
      <c r="I23">
        <f t="shared" si="5"/>
        <v>0.66666666666666663</v>
      </c>
      <c r="J23">
        <f t="shared" si="9"/>
        <v>32</v>
      </c>
      <c r="K23">
        <f t="shared" si="6"/>
        <v>0.76190476190476186</v>
      </c>
      <c r="L23">
        <f t="shared" si="10"/>
        <v>64</v>
      </c>
      <c r="M23">
        <f t="shared" si="7"/>
        <v>0.86486486486486491</v>
      </c>
    </row>
    <row r="24" spans="1:13" x14ac:dyDescent="0.25">
      <c r="A24" t="s">
        <v>256</v>
      </c>
      <c r="B24">
        <f t="shared" si="0"/>
        <v>0</v>
      </c>
      <c r="C24">
        <f t="shared" si="1"/>
        <v>4</v>
      </c>
      <c r="D24">
        <f t="shared" si="2"/>
        <v>0</v>
      </c>
      <c r="E24">
        <f t="shared" si="3"/>
        <v>0</v>
      </c>
      <c r="F24">
        <f t="shared" si="4"/>
        <v>4</v>
      </c>
      <c r="G24">
        <v>23</v>
      </c>
      <c r="H24">
        <f t="shared" si="8"/>
        <v>16</v>
      </c>
      <c r="I24">
        <f t="shared" si="5"/>
        <v>0.66666666666666663</v>
      </c>
      <c r="J24">
        <f t="shared" si="9"/>
        <v>30</v>
      </c>
      <c r="K24">
        <f t="shared" si="6"/>
        <v>0.7142857142857143</v>
      </c>
      <c r="L24">
        <f t="shared" si="10"/>
        <v>64</v>
      </c>
      <c r="M24">
        <f t="shared" si="7"/>
        <v>0.86486486486486491</v>
      </c>
    </row>
    <row r="25" spans="1:13" x14ac:dyDescent="0.25">
      <c r="A25" t="s">
        <v>258</v>
      </c>
      <c r="B25">
        <f t="shared" si="0"/>
        <v>0</v>
      </c>
      <c r="C25">
        <f t="shared" si="1"/>
        <v>0</v>
      </c>
      <c r="D25">
        <f t="shared" si="2"/>
        <v>0</v>
      </c>
      <c r="E25">
        <f t="shared" si="3"/>
        <v>2</v>
      </c>
      <c r="F25">
        <f t="shared" si="4"/>
        <v>2</v>
      </c>
      <c r="G25">
        <v>24</v>
      </c>
      <c r="H25">
        <f t="shared" si="8"/>
        <v>18</v>
      </c>
      <c r="I25">
        <f t="shared" si="5"/>
        <v>0.75</v>
      </c>
      <c r="J25">
        <f t="shared" si="9"/>
        <v>28</v>
      </c>
      <c r="K25">
        <f t="shared" si="6"/>
        <v>0.66666666666666663</v>
      </c>
      <c r="L25">
        <f t="shared" si="10"/>
        <v>64</v>
      </c>
      <c r="M25">
        <f t="shared" si="7"/>
        <v>0.86486486486486491</v>
      </c>
    </row>
    <row r="26" spans="1:13" x14ac:dyDescent="0.25">
      <c r="A26" t="s">
        <v>258</v>
      </c>
      <c r="B26">
        <f t="shared" si="0"/>
        <v>0</v>
      </c>
      <c r="C26">
        <f t="shared" si="1"/>
        <v>0</v>
      </c>
      <c r="D26">
        <f t="shared" si="2"/>
        <v>0</v>
      </c>
      <c r="E26">
        <f t="shared" si="3"/>
        <v>2</v>
      </c>
      <c r="F26">
        <f t="shared" si="4"/>
        <v>2</v>
      </c>
      <c r="G26">
        <v>25</v>
      </c>
      <c r="H26">
        <f t="shared" si="8"/>
        <v>18</v>
      </c>
      <c r="I26">
        <f t="shared" si="5"/>
        <v>0.75</v>
      </c>
      <c r="J26">
        <f t="shared" si="9"/>
        <v>30</v>
      </c>
      <c r="K26">
        <f t="shared" si="6"/>
        <v>0.7142857142857143</v>
      </c>
      <c r="L26">
        <f t="shared" si="10"/>
        <v>66</v>
      </c>
      <c r="M26">
        <f t="shared" si="7"/>
        <v>0.89189189189189189</v>
      </c>
    </row>
    <row r="27" spans="1:13" x14ac:dyDescent="0.25">
      <c r="A27" t="s">
        <v>255</v>
      </c>
      <c r="B27">
        <f t="shared" si="0"/>
        <v>4</v>
      </c>
      <c r="C27">
        <f t="shared" si="1"/>
        <v>0</v>
      </c>
      <c r="D27">
        <f t="shared" si="2"/>
        <v>0</v>
      </c>
      <c r="E27">
        <f t="shared" si="3"/>
        <v>0</v>
      </c>
      <c r="F27">
        <f t="shared" si="4"/>
        <v>4</v>
      </c>
      <c r="G27">
        <v>26</v>
      </c>
      <c r="H27">
        <f t="shared" si="8"/>
        <v>16</v>
      </c>
      <c r="I27">
        <f t="shared" si="5"/>
        <v>0.66666666666666663</v>
      </c>
      <c r="J27">
        <f t="shared" si="9"/>
        <v>32</v>
      </c>
      <c r="K27">
        <f t="shared" si="6"/>
        <v>0.76190476190476186</v>
      </c>
      <c r="L27">
        <f t="shared" si="10"/>
        <v>68</v>
      </c>
      <c r="M27">
        <f t="shared" si="7"/>
        <v>0.91891891891891897</v>
      </c>
    </row>
    <row r="28" spans="1:13" x14ac:dyDescent="0.25">
      <c r="A28" t="s">
        <v>257</v>
      </c>
      <c r="B28">
        <f t="shared" si="0"/>
        <v>0</v>
      </c>
      <c r="C28">
        <f t="shared" si="1"/>
        <v>0</v>
      </c>
      <c r="D28">
        <f t="shared" si="2"/>
        <v>2</v>
      </c>
      <c r="E28">
        <f t="shared" si="3"/>
        <v>0</v>
      </c>
      <c r="F28">
        <f t="shared" si="4"/>
        <v>2</v>
      </c>
      <c r="G28">
        <v>27</v>
      </c>
      <c r="H28">
        <f t="shared" si="8"/>
        <v>14</v>
      </c>
      <c r="I28">
        <f t="shared" si="5"/>
        <v>0.58333333333333337</v>
      </c>
      <c r="J28">
        <f t="shared" si="9"/>
        <v>34</v>
      </c>
      <c r="K28">
        <f t="shared" si="6"/>
        <v>0.80952380952380953</v>
      </c>
      <c r="L28">
        <f t="shared" si="10"/>
        <v>66</v>
      </c>
      <c r="M28">
        <f t="shared" si="7"/>
        <v>0.89189189189189189</v>
      </c>
    </row>
    <row r="29" spans="1:13" x14ac:dyDescent="0.25">
      <c r="A29" t="s">
        <v>257</v>
      </c>
      <c r="B29">
        <f t="shared" si="0"/>
        <v>0</v>
      </c>
      <c r="C29">
        <f t="shared" si="1"/>
        <v>0</v>
      </c>
      <c r="D29">
        <f t="shared" si="2"/>
        <v>2</v>
      </c>
      <c r="E29">
        <f t="shared" si="3"/>
        <v>0</v>
      </c>
      <c r="F29">
        <f t="shared" si="4"/>
        <v>2</v>
      </c>
      <c r="G29">
        <v>28</v>
      </c>
      <c r="H29">
        <f t="shared" si="8"/>
        <v>16</v>
      </c>
      <c r="I29">
        <f t="shared" si="5"/>
        <v>0.66666666666666663</v>
      </c>
      <c r="J29">
        <f t="shared" si="9"/>
        <v>34</v>
      </c>
      <c r="K29">
        <f t="shared" si="6"/>
        <v>0.80952380952380953</v>
      </c>
      <c r="L29">
        <f t="shared" si="10"/>
        <v>66</v>
      </c>
      <c r="M29">
        <f t="shared" si="7"/>
        <v>0.89189189189189189</v>
      </c>
    </row>
    <row r="30" spans="1:13" x14ac:dyDescent="0.25">
      <c r="A30" t="s">
        <v>258</v>
      </c>
      <c r="B30">
        <f t="shared" si="0"/>
        <v>0</v>
      </c>
      <c r="C30">
        <f t="shared" si="1"/>
        <v>0</v>
      </c>
      <c r="D30">
        <f t="shared" si="2"/>
        <v>0</v>
      </c>
      <c r="E30">
        <f t="shared" si="3"/>
        <v>2</v>
      </c>
      <c r="F30">
        <f t="shared" si="4"/>
        <v>2</v>
      </c>
      <c r="G30">
        <v>29</v>
      </c>
      <c r="H30">
        <f t="shared" si="8"/>
        <v>18</v>
      </c>
      <c r="I30">
        <f t="shared" si="5"/>
        <v>0.75</v>
      </c>
      <c r="J30">
        <f t="shared" si="9"/>
        <v>34</v>
      </c>
      <c r="K30">
        <f t="shared" si="6"/>
        <v>0.80952380952380953</v>
      </c>
      <c r="L30">
        <f t="shared" si="10"/>
        <v>66</v>
      </c>
      <c r="M30">
        <f t="shared" si="7"/>
        <v>0.89189189189189189</v>
      </c>
    </row>
    <row r="31" spans="1:13" x14ac:dyDescent="0.25">
      <c r="A31" t="s">
        <v>255</v>
      </c>
      <c r="B31">
        <f t="shared" si="0"/>
        <v>4</v>
      </c>
      <c r="C31">
        <f t="shared" si="1"/>
        <v>0</v>
      </c>
      <c r="D31">
        <f t="shared" si="2"/>
        <v>0</v>
      </c>
      <c r="E31">
        <f t="shared" si="3"/>
        <v>0</v>
      </c>
      <c r="F31">
        <f t="shared" si="4"/>
        <v>4</v>
      </c>
      <c r="G31">
        <v>30</v>
      </c>
      <c r="H31">
        <f t="shared" si="8"/>
        <v>18</v>
      </c>
      <c r="I31">
        <f t="shared" si="5"/>
        <v>0.75</v>
      </c>
      <c r="J31">
        <f t="shared" si="9"/>
        <v>36</v>
      </c>
      <c r="K31">
        <f t="shared" si="6"/>
        <v>0.8571428571428571</v>
      </c>
      <c r="L31">
        <f t="shared" si="10"/>
        <v>68</v>
      </c>
      <c r="M31">
        <f t="shared" si="7"/>
        <v>0.91891891891891897</v>
      </c>
    </row>
    <row r="32" spans="1:13" x14ac:dyDescent="0.25">
      <c r="A32" t="s">
        <v>256</v>
      </c>
      <c r="B32">
        <f t="shared" si="0"/>
        <v>0</v>
      </c>
      <c r="C32">
        <f t="shared" si="1"/>
        <v>4</v>
      </c>
      <c r="D32">
        <f t="shared" si="2"/>
        <v>0</v>
      </c>
      <c r="E32">
        <f t="shared" si="3"/>
        <v>0</v>
      </c>
      <c r="F32">
        <f t="shared" si="4"/>
        <v>4</v>
      </c>
      <c r="G32">
        <v>31</v>
      </c>
      <c r="H32">
        <f t="shared" si="8"/>
        <v>20</v>
      </c>
      <c r="I32">
        <f t="shared" si="5"/>
        <v>0.83333333333333337</v>
      </c>
      <c r="J32">
        <f t="shared" si="9"/>
        <v>38</v>
      </c>
      <c r="K32">
        <f t="shared" si="6"/>
        <v>0.90476190476190477</v>
      </c>
      <c r="L32">
        <f t="shared" si="10"/>
        <v>70</v>
      </c>
      <c r="M32">
        <f t="shared" si="7"/>
        <v>0.94594594594594594</v>
      </c>
    </row>
    <row r="33" spans="1:13" x14ac:dyDescent="0.25">
      <c r="A33" t="s">
        <v>256</v>
      </c>
      <c r="B33">
        <f t="shared" si="0"/>
        <v>0</v>
      </c>
      <c r="C33">
        <f t="shared" si="1"/>
        <v>4</v>
      </c>
      <c r="D33">
        <f t="shared" si="2"/>
        <v>0</v>
      </c>
      <c r="E33">
        <f t="shared" si="3"/>
        <v>0</v>
      </c>
      <c r="F33">
        <f t="shared" si="4"/>
        <v>4</v>
      </c>
      <c r="G33">
        <v>32</v>
      </c>
      <c r="H33">
        <f t="shared" si="8"/>
        <v>22</v>
      </c>
      <c r="I33">
        <f t="shared" si="5"/>
        <v>0.91666666666666663</v>
      </c>
      <c r="J33">
        <f t="shared" si="9"/>
        <v>36</v>
      </c>
      <c r="K33">
        <f t="shared" si="6"/>
        <v>0.8571428571428571</v>
      </c>
      <c r="L33">
        <f t="shared" si="10"/>
        <v>70</v>
      </c>
      <c r="M33">
        <f t="shared" si="7"/>
        <v>0.94594594594594594</v>
      </c>
    </row>
    <row r="34" spans="1:13" x14ac:dyDescent="0.25">
      <c r="A34" t="s">
        <v>255</v>
      </c>
      <c r="B34">
        <f t="shared" si="0"/>
        <v>4</v>
      </c>
      <c r="C34">
        <f t="shared" si="1"/>
        <v>0</v>
      </c>
      <c r="D34">
        <f t="shared" si="2"/>
        <v>0</v>
      </c>
      <c r="E34">
        <f t="shared" si="3"/>
        <v>0</v>
      </c>
      <c r="F34">
        <f t="shared" si="4"/>
        <v>4</v>
      </c>
      <c r="G34">
        <v>33</v>
      </c>
      <c r="H34">
        <f t="shared" si="8"/>
        <v>24</v>
      </c>
      <c r="I34">
        <f t="shared" si="5"/>
        <v>1</v>
      </c>
      <c r="J34">
        <f t="shared" si="9"/>
        <v>38</v>
      </c>
      <c r="K34">
        <f t="shared" si="6"/>
        <v>0.90476190476190477</v>
      </c>
      <c r="L34">
        <f t="shared" si="10"/>
        <v>68</v>
      </c>
      <c r="M34">
        <f t="shared" si="7"/>
        <v>0.91891891891891897</v>
      </c>
    </row>
    <row r="35" spans="1:13" x14ac:dyDescent="0.25">
      <c r="A35" t="s">
        <v>255</v>
      </c>
      <c r="B35">
        <f t="shared" si="0"/>
        <v>4</v>
      </c>
      <c r="C35">
        <f t="shared" si="1"/>
        <v>0</v>
      </c>
      <c r="D35">
        <f t="shared" si="2"/>
        <v>0</v>
      </c>
      <c r="E35">
        <f t="shared" si="3"/>
        <v>0</v>
      </c>
      <c r="F35">
        <f t="shared" si="4"/>
        <v>4</v>
      </c>
      <c r="G35">
        <v>34</v>
      </c>
      <c r="H35">
        <f t="shared" si="8"/>
        <v>24</v>
      </c>
      <c r="I35">
        <f t="shared" si="5"/>
        <v>1</v>
      </c>
      <c r="J35">
        <f t="shared" si="9"/>
        <v>40</v>
      </c>
      <c r="K35">
        <f t="shared" si="6"/>
        <v>0.95238095238095233</v>
      </c>
      <c r="L35">
        <f t="shared" si="10"/>
        <v>68</v>
      </c>
      <c r="M35">
        <f t="shared" si="7"/>
        <v>0.91891891891891897</v>
      </c>
    </row>
    <row r="36" spans="1:13" x14ac:dyDescent="0.25">
      <c r="A36" t="s">
        <v>256</v>
      </c>
      <c r="B36">
        <f t="shared" si="0"/>
        <v>0</v>
      </c>
      <c r="C36">
        <f t="shared" si="1"/>
        <v>4</v>
      </c>
      <c r="D36">
        <f t="shared" si="2"/>
        <v>0</v>
      </c>
      <c r="E36">
        <f t="shared" si="3"/>
        <v>0</v>
      </c>
      <c r="F36">
        <f t="shared" si="4"/>
        <v>4</v>
      </c>
      <c r="G36">
        <v>35</v>
      </c>
      <c r="H36">
        <f t="shared" si="8"/>
        <v>22</v>
      </c>
      <c r="I36">
        <f t="shared" si="5"/>
        <v>0.91666666666666663</v>
      </c>
      <c r="J36">
        <f t="shared" si="9"/>
        <v>42</v>
      </c>
      <c r="K36">
        <f t="shared" si="6"/>
        <v>1</v>
      </c>
      <c r="L36">
        <f t="shared" si="10"/>
        <v>70</v>
      </c>
      <c r="M36">
        <f t="shared" si="7"/>
        <v>0.94594594594594594</v>
      </c>
    </row>
    <row r="37" spans="1:13" x14ac:dyDescent="0.25">
      <c r="A37" t="s">
        <v>256</v>
      </c>
      <c r="B37">
        <f t="shared" si="0"/>
        <v>0</v>
      </c>
      <c r="C37">
        <f t="shared" si="1"/>
        <v>4</v>
      </c>
      <c r="D37">
        <f t="shared" si="2"/>
        <v>0</v>
      </c>
      <c r="E37">
        <f t="shared" si="3"/>
        <v>0</v>
      </c>
      <c r="F37">
        <f t="shared" si="4"/>
        <v>4</v>
      </c>
      <c r="G37">
        <v>36</v>
      </c>
      <c r="H37">
        <f t="shared" si="8"/>
        <v>22</v>
      </c>
      <c r="I37">
        <f t="shared" si="5"/>
        <v>0.91666666666666663</v>
      </c>
      <c r="J37">
        <f t="shared" si="9"/>
        <v>42</v>
      </c>
      <c r="K37">
        <f t="shared" si="6"/>
        <v>1</v>
      </c>
      <c r="L37">
        <f t="shared" si="10"/>
        <v>72</v>
      </c>
      <c r="M37">
        <f t="shared" si="7"/>
        <v>0.97297297297297303</v>
      </c>
    </row>
    <row r="38" spans="1:13" x14ac:dyDescent="0.25">
      <c r="A38" t="s">
        <v>257</v>
      </c>
      <c r="B38">
        <f t="shared" si="0"/>
        <v>0</v>
      </c>
      <c r="C38">
        <f t="shared" si="1"/>
        <v>0</v>
      </c>
      <c r="D38">
        <f t="shared" si="2"/>
        <v>2</v>
      </c>
      <c r="E38">
        <f t="shared" si="3"/>
        <v>0</v>
      </c>
      <c r="F38">
        <f t="shared" si="4"/>
        <v>2</v>
      </c>
      <c r="G38">
        <v>37</v>
      </c>
      <c r="H38">
        <f t="shared" si="8"/>
        <v>22</v>
      </c>
      <c r="I38">
        <f t="shared" si="5"/>
        <v>0.91666666666666663</v>
      </c>
      <c r="J38">
        <f t="shared" si="9"/>
        <v>40</v>
      </c>
      <c r="K38">
        <f t="shared" si="6"/>
        <v>0.95238095238095233</v>
      </c>
      <c r="L38">
        <f t="shared" si="10"/>
        <v>72</v>
      </c>
      <c r="M38">
        <f t="shared" si="7"/>
        <v>0.97297297297297303</v>
      </c>
    </row>
    <row r="39" spans="1:13" x14ac:dyDescent="0.25">
      <c r="A39" t="s">
        <v>255</v>
      </c>
      <c r="B39">
        <f t="shared" si="0"/>
        <v>4</v>
      </c>
      <c r="C39">
        <f t="shared" si="1"/>
        <v>0</v>
      </c>
      <c r="D39">
        <f t="shared" si="2"/>
        <v>0</v>
      </c>
      <c r="E39">
        <f t="shared" si="3"/>
        <v>0</v>
      </c>
      <c r="F39">
        <f t="shared" si="4"/>
        <v>4</v>
      </c>
      <c r="G39">
        <v>38</v>
      </c>
      <c r="H39">
        <f t="shared" si="8"/>
        <v>22</v>
      </c>
      <c r="I39">
        <f t="shared" si="5"/>
        <v>0.91666666666666663</v>
      </c>
      <c r="J39">
        <f t="shared" si="9"/>
        <v>38</v>
      </c>
      <c r="K39">
        <f t="shared" si="6"/>
        <v>0.90476190476190477</v>
      </c>
      <c r="L39">
        <f t="shared" si="10"/>
        <v>72</v>
      </c>
      <c r="M39">
        <f t="shared" si="7"/>
        <v>0.97297297297297303</v>
      </c>
    </row>
    <row r="40" spans="1:13" x14ac:dyDescent="0.25">
      <c r="A40" t="s">
        <v>256</v>
      </c>
      <c r="B40">
        <f t="shared" si="0"/>
        <v>0</v>
      </c>
      <c r="C40">
        <f t="shared" si="1"/>
        <v>4</v>
      </c>
      <c r="D40">
        <f t="shared" si="2"/>
        <v>0</v>
      </c>
      <c r="E40">
        <f t="shared" si="3"/>
        <v>0</v>
      </c>
      <c r="F40">
        <f t="shared" si="4"/>
        <v>4</v>
      </c>
      <c r="G40">
        <v>39</v>
      </c>
      <c r="H40">
        <f t="shared" si="8"/>
        <v>22</v>
      </c>
      <c r="I40">
        <f t="shared" si="5"/>
        <v>0.91666666666666663</v>
      </c>
      <c r="J40">
        <f t="shared" si="9"/>
        <v>38</v>
      </c>
      <c r="K40">
        <f t="shared" si="6"/>
        <v>0.90476190476190477</v>
      </c>
      <c r="L40">
        <f t="shared" si="10"/>
        <v>74</v>
      </c>
      <c r="M40">
        <f t="shared" si="7"/>
        <v>1</v>
      </c>
    </row>
    <row r="41" spans="1:13" x14ac:dyDescent="0.25">
      <c r="A41" t="s">
        <v>256</v>
      </c>
      <c r="B41">
        <f t="shared" si="0"/>
        <v>0</v>
      </c>
      <c r="C41">
        <f t="shared" si="1"/>
        <v>4</v>
      </c>
      <c r="D41">
        <f t="shared" si="2"/>
        <v>0</v>
      </c>
      <c r="E41">
        <f t="shared" si="3"/>
        <v>0</v>
      </c>
      <c r="F41">
        <f t="shared" si="4"/>
        <v>4</v>
      </c>
      <c r="G41">
        <v>40</v>
      </c>
      <c r="H41">
        <f t="shared" si="8"/>
        <v>20</v>
      </c>
      <c r="I41">
        <f t="shared" si="5"/>
        <v>0.83333333333333337</v>
      </c>
      <c r="J41">
        <f t="shared" si="9"/>
        <v>38</v>
      </c>
      <c r="K41">
        <f t="shared" si="6"/>
        <v>0.90476190476190477</v>
      </c>
      <c r="L41">
        <f t="shared" si="10"/>
        <v>74</v>
      </c>
      <c r="M41">
        <f t="shared" si="7"/>
        <v>1</v>
      </c>
    </row>
    <row r="42" spans="1:13" x14ac:dyDescent="0.25">
      <c r="A42" t="s">
        <v>256</v>
      </c>
      <c r="B42">
        <f t="shared" si="0"/>
        <v>0</v>
      </c>
      <c r="C42">
        <f t="shared" si="1"/>
        <v>4</v>
      </c>
      <c r="D42">
        <f t="shared" si="2"/>
        <v>0</v>
      </c>
      <c r="E42">
        <f t="shared" si="3"/>
        <v>0</v>
      </c>
      <c r="F42">
        <f t="shared" si="4"/>
        <v>4</v>
      </c>
      <c r="G42">
        <v>41</v>
      </c>
      <c r="H42">
        <f t="shared" si="8"/>
        <v>20</v>
      </c>
      <c r="I42">
        <f t="shared" si="5"/>
        <v>0.83333333333333337</v>
      </c>
      <c r="J42">
        <f t="shared" si="9"/>
        <v>38</v>
      </c>
      <c r="K42">
        <f t="shared" si="6"/>
        <v>0.90476190476190477</v>
      </c>
      <c r="L42">
        <f t="shared" si="10"/>
        <v>74</v>
      </c>
      <c r="M42">
        <f t="shared" si="7"/>
        <v>1</v>
      </c>
    </row>
    <row r="43" spans="1:13" x14ac:dyDescent="0.25">
      <c r="A43" t="s">
        <v>257</v>
      </c>
      <c r="B43">
        <f t="shared" si="0"/>
        <v>0</v>
      </c>
      <c r="C43">
        <f t="shared" si="1"/>
        <v>0</v>
      </c>
      <c r="D43">
        <f t="shared" si="2"/>
        <v>2</v>
      </c>
      <c r="E43">
        <f t="shared" si="3"/>
        <v>0</v>
      </c>
      <c r="F43">
        <f t="shared" si="4"/>
        <v>2</v>
      </c>
      <c r="G43">
        <v>42</v>
      </c>
      <c r="H43">
        <f t="shared" si="8"/>
        <v>20</v>
      </c>
      <c r="I43">
        <f t="shared" si="5"/>
        <v>0.83333333333333337</v>
      </c>
      <c r="J43">
        <f t="shared" si="9"/>
        <v>38</v>
      </c>
      <c r="K43">
        <f t="shared" si="6"/>
        <v>0.90476190476190477</v>
      </c>
      <c r="L43">
        <f t="shared" si="10"/>
        <v>74</v>
      </c>
      <c r="M43">
        <f t="shared" si="7"/>
        <v>1</v>
      </c>
    </row>
    <row r="44" spans="1:13" x14ac:dyDescent="0.25">
      <c r="A44" t="s">
        <v>257</v>
      </c>
      <c r="B44">
        <f t="shared" si="0"/>
        <v>0</v>
      </c>
      <c r="C44">
        <f t="shared" si="1"/>
        <v>0</v>
      </c>
      <c r="D44">
        <f t="shared" si="2"/>
        <v>2</v>
      </c>
      <c r="E44">
        <f t="shared" si="3"/>
        <v>0</v>
      </c>
      <c r="F44">
        <f t="shared" si="4"/>
        <v>2</v>
      </c>
      <c r="G44">
        <v>43</v>
      </c>
      <c r="H44">
        <f t="shared" si="8"/>
        <v>20</v>
      </c>
      <c r="I44">
        <f t="shared" si="5"/>
        <v>0.83333333333333337</v>
      </c>
      <c r="J44">
        <f t="shared" si="9"/>
        <v>38</v>
      </c>
      <c r="K44">
        <f t="shared" si="6"/>
        <v>0.90476190476190477</v>
      </c>
      <c r="L44">
        <f t="shared" si="10"/>
        <v>72</v>
      </c>
      <c r="M44">
        <f t="shared" si="7"/>
        <v>0.97297297297297303</v>
      </c>
    </row>
    <row r="45" spans="1:13" x14ac:dyDescent="0.25">
      <c r="A45" t="s">
        <v>255</v>
      </c>
      <c r="B45">
        <f t="shared" si="0"/>
        <v>4</v>
      </c>
      <c r="C45">
        <f t="shared" si="1"/>
        <v>0</v>
      </c>
      <c r="D45">
        <f t="shared" si="2"/>
        <v>0</v>
      </c>
      <c r="E45">
        <f t="shared" si="3"/>
        <v>0</v>
      </c>
      <c r="F45">
        <f t="shared" si="4"/>
        <v>4</v>
      </c>
      <c r="G45">
        <v>44</v>
      </c>
      <c r="H45">
        <f t="shared" si="8"/>
        <v>20</v>
      </c>
      <c r="I45">
        <f t="shared" si="5"/>
        <v>0.83333333333333337</v>
      </c>
      <c r="J45">
        <f t="shared" si="9"/>
        <v>38</v>
      </c>
      <c r="K45">
        <f t="shared" si="6"/>
        <v>0.90476190476190477</v>
      </c>
      <c r="L45">
        <f t="shared" si="10"/>
        <v>72</v>
      </c>
      <c r="M45">
        <f t="shared" si="7"/>
        <v>0.97297297297297303</v>
      </c>
    </row>
    <row r="46" spans="1:13" x14ac:dyDescent="0.25">
      <c r="A46" t="s">
        <v>255</v>
      </c>
      <c r="B46">
        <f t="shared" si="0"/>
        <v>4</v>
      </c>
      <c r="C46">
        <f t="shared" si="1"/>
        <v>0</v>
      </c>
      <c r="D46">
        <f t="shared" si="2"/>
        <v>0</v>
      </c>
      <c r="E46">
        <f t="shared" si="3"/>
        <v>0</v>
      </c>
      <c r="F46">
        <f t="shared" si="4"/>
        <v>4</v>
      </c>
      <c r="G46">
        <v>45</v>
      </c>
      <c r="H46">
        <f t="shared" si="8"/>
        <v>20</v>
      </c>
      <c r="I46">
        <f t="shared" si="5"/>
        <v>0.83333333333333337</v>
      </c>
      <c r="J46">
        <f t="shared" si="9"/>
        <v>36</v>
      </c>
      <c r="K46">
        <f t="shared" si="6"/>
        <v>0.8571428571428571</v>
      </c>
      <c r="L46">
        <f t="shared" si="10"/>
        <v>72</v>
      </c>
      <c r="M46">
        <f t="shared" si="7"/>
        <v>0.97297297297297303</v>
      </c>
    </row>
    <row r="47" spans="1:13" x14ac:dyDescent="0.25">
      <c r="A47" t="s">
        <v>255</v>
      </c>
      <c r="B47">
        <f t="shared" si="0"/>
        <v>4</v>
      </c>
      <c r="C47">
        <f t="shared" si="1"/>
        <v>0</v>
      </c>
      <c r="D47">
        <f t="shared" si="2"/>
        <v>0</v>
      </c>
      <c r="E47">
        <f t="shared" si="3"/>
        <v>0</v>
      </c>
      <c r="F47">
        <f t="shared" si="4"/>
        <v>4</v>
      </c>
      <c r="G47">
        <v>46</v>
      </c>
      <c r="H47">
        <f t="shared" si="8"/>
        <v>20</v>
      </c>
      <c r="I47">
        <f t="shared" si="5"/>
        <v>0.83333333333333337</v>
      </c>
      <c r="J47">
        <f t="shared" si="9"/>
        <v>36</v>
      </c>
      <c r="K47">
        <f t="shared" si="6"/>
        <v>0.8571428571428571</v>
      </c>
      <c r="L47">
        <f t="shared" si="10"/>
        <v>70</v>
      </c>
      <c r="M47">
        <f t="shared" si="7"/>
        <v>0.94594594594594594</v>
      </c>
    </row>
    <row r="48" spans="1:13" x14ac:dyDescent="0.25">
      <c r="A48" t="s">
        <v>256</v>
      </c>
      <c r="B48">
        <f t="shared" si="0"/>
        <v>0</v>
      </c>
      <c r="C48">
        <f t="shared" si="1"/>
        <v>4</v>
      </c>
      <c r="D48">
        <f t="shared" si="2"/>
        <v>0</v>
      </c>
      <c r="E48">
        <f t="shared" si="3"/>
        <v>0</v>
      </c>
      <c r="F48">
        <f t="shared" si="4"/>
        <v>4</v>
      </c>
      <c r="G48">
        <v>47</v>
      </c>
      <c r="H48">
        <f t="shared" si="8"/>
        <v>22</v>
      </c>
      <c r="I48">
        <f t="shared" si="5"/>
        <v>0.91666666666666663</v>
      </c>
      <c r="J48">
        <f t="shared" si="9"/>
        <v>36</v>
      </c>
      <c r="K48">
        <f t="shared" si="6"/>
        <v>0.8571428571428571</v>
      </c>
      <c r="L48">
        <f t="shared" si="10"/>
        <v>70</v>
      </c>
      <c r="M48">
        <f t="shared" si="7"/>
        <v>0.94594594594594594</v>
      </c>
    </row>
    <row r="49" spans="1:13" x14ac:dyDescent="0.25">
      <c r="A49" t="s">
        <v>258</v>
      </c>
      <c r="B49">
        <f t="shared" si="0"/>
        <v>0</v>
      </c>
      <c r="C49">
        <f t="shared" si="1"/>
        <v>0</v>
      </c>
      <c r="D49">
        <f t="shared" si="2"/>
        <v>0</v>
      </c>
      <c r="E49">
        <f t="shared" si="3"/>
        <v>2</v>
      </c>
      <c r="F49">
        <f t="shared" si="4"/>
        <v>2</v>
      </c>
      <c r="G49">
        <v>48</v>
      </c>
      <c r="H49">
        <f t="shared" si="8"/>
        <v>20</v>
      </c>
      <c r="I49">
        <f t="shared" si="5"/>
        <v>0.83333333333333337</v>
      </c>
      <c r="J49">
        <f t="shared" si="9"/>
        <v>36</v>
      </c>
      <c r="K49">
        <f t="shared" si="6"/>
        <v>0.8571428571428571</v>
      </c>
      <c r="L49">
        <f t="shared" si="10"/>
        <v>72</v>
      </c>
      <c r="M49">
        <f t="shared" si="7"/>
        <v>0.97297297297297303</v>
      </c>
    </row>
    <row r="50" spans="1:13" x14ac:dyDescent="0.25">
      <c r="A50" t="s">
        <v>256</v>
      </c>
      <c r="B50">
        <f t="shared" si="0"/>
        <v>0</v>
      </c>
      <c r="C50">
        <f t="shared" si="1"/>
        <v>4</v>
      </c>
      <c r="D50">
        <f t="shared" si="2"/>
        <v>0</v>
      </c>
      <c r="E50">
        <f t="shared" si="3"/>
        <v>0</v>
      </c>
      <c r="F50">
        <f t="shared" si="4"/>
        <v>4</v>
      </c>
      <c r="G50">
        <v>49</v>
      </c>
      <c r="H50">
        <f t="shared" si="8"/>
        <v>20</v>
      </c>
      <c r="I50">
        <f t="shared" si="5"/>
        <v>0.83333333333333337</v>
      </c>
      <c r="J50">
        <f t="shared" si="9"/>
        <v>38</v>
      </c>
      <c r="K50">
        <f t="shared" si="6"/>
        <v>0.90476190476190477</v>
      </c>
      <c r="L50">
        <f t="shared" si="10"/>
        <v>70</v>
      </c>
      <c r="M50">
        <f t="shared" si="7"/>
        <v>0.94594594594594594</v>
      </c>
    </row>
    <row r="51" spans="1:13" x14ac:dyDescent="0.25">
      <c r="A51" t="s">
        <v>258</v>
      </c>
      <c r="B51">
        <f t="shared" si="0"/>
        <v>0</v>
      </c>
      <c r="C51">
        <f t="shared" si="1"/>
        <v>0</v>
      </c>
      <c r="D51">
        <f t="shared" si="2"/>
        <v>0</v>
      </c>
      <c r="E51">
        <f t="shared" si="3"/>
        <v>2</v>
      </c>
      <c r="F51">
        <f t="shared" si="4"/>
        <v>2</v>
      </c>
      <c r="G51">
        <v>50</v>
      </c>
      <c r="H51">
        <f t="shared" si="8"/>
        <v>20</v>
      </c>
      <c r="I51">
        <f t="shared" si="5"/>
        <v>0.83333333333333337</v>
      </c>
      <c r="J51">
        <f t="shared" si="9"/>
        <v>38</v>
      </c>
      <c r="K51">
        <f t="shared" si="6"/>
        <v>0.90476190476190477</v>
      </c>
      <c r="L51">
        <f t="shared" si="10"/>
        <v>68</v>
      </c>
      <c r="M51">
        <f t="shared" si="7"/>
        <v>0.91891891891891897</v>
      </c>
    </row>
    <row r="52" spans="1:13" x14ac:dyDescent="0.25">
      <c r="A52" t="s">
        <v>255</v>
      </c>
      <c r="B52">
        <f t="shared" si="0"/>
        <v>4</v>
      </c>
      <c r="C52">
        <f t="shared" si="1"/>
        <v>0</v>
      </c>
      <c r="D52">
        <f t="shared" si="2"/>
        <v>0</v>
      </c>
      <c r="E52">
        <f t="shared" si="3"/>
        <v>0</v>
      </c>
      <c r="F52">
        <f t="shared" si="4"/>
        <v>4</v>
      </c>
      <c r="G52">
        <v>51</v>
      </c>
      <c r="H52">
        <f t="shared" si="8"/>
        <v>18</v>
      </c>
      <c r="I52">
        <f t="shared" si="5"/>
        <v>0.75</v>
      </c>
      <c r="J52">
        <f t="shared" si="9"/>
        <v>36</v>
      </c>
      <c r="K52">
        <f t="shared" si="6"/>
        <v>0.8571428571428571</v>
      </c>
      <c r="L52">
        <f t="shared" si="10"/>
        <v>68</v>
      </c>
      <c r="M52">
        <f t="shared" si="7"/>
        <v>0.91891891891891897</v>
      </c>
    </row>
    <row r="53" spans="1:13" x14ac:dyDescent="0.25">
      <c r="A53" t="s">
        <v>256</v>
      </c>
      <c r="B53">
        <f t="shared" si="0"/>
        <v>0</v>
      </c>
      <c r="C53">
        <f t="shared" si="1"/>
        <v>4</v>
      </c>
      <c r="D53">
        <f t="shared" si="2"/>
        <v>0</v>
      </c>
      <c r="E53">
        <f t="shared" si="3"/>
        <v>0</v>
      </c>
      <c r="F53">
        <f t="shared" si="4"/>
        <v>4</v>
      </c>
      <c r="G53">
        <v>52</v>
      </c>
      <c r="H53">
        <f t="shared" si="8"/>
        <v>20</v>
      </c>
      <c r="I53">
        <f t="shared" si="5"/>
        <v>0.83333333333333337</v>
      </c>
      <c r="J53">
        <f t="shared" si="9"/>
        <v>36</v>
      </c>
      <c r="K53">
        <f t="shared" si="6"/>
        <v>0.8571428571428571</v>
      </c>
      <c r="L53">
        <f t="shared" si="10"/>
        <v>66</v>
      </c>
      <c r="M53">
        <f t="shared" si="7"/>
        <v>0.89189189189189189</v>
      </c>
    </row>
    <row r="54" spans="1:13" x14ac:dyDescent="0.25">
      <c r="A54" t="s">
        <v>257</v>
      </c>
      <c r="B54">
        <f t="shared" si="0"/>
        <v>0</v>
      </c>
      <c r="C54">
        <f t="shared" si="1"/>
        <v>0</v>
      </c>
      <c r="D54">
        <f t="shared" si="2"/>
        <v>2</v>
      </c>
      <c r="E54">
        <f t="shared" si="3"/>
        <v>0</v>
      </c>
      <c r="F54">
        <f t="shared" si="4"/>
        <v>2</v>
      </c>
      <c r="G54">
        <v>53</v>
      </c>
      <c r="H54">
        <f t="shared" si="8"/>
        <v>20</v>
      </c>
      <c r="I54">
        <f t="shared" si="5"/>
        <v>0.83333333333333337</v>
      </c>
      <c r="J54">
        <f t="shared" si="9"/>
        <v>36</v>
      </c>
      <c r="K54">
        <f t="shared" si="6"/>
        <v>0.8571428571428571</v>
      </c>
      <c r="L54">
        <f t="shared" si="10"/>
        <v>66</v>
      </c>
      <c r="M54">
        <f t="shared" si="7"/>
        <v>0.89189189189189189</v>
      </c>
    </row>
    <row r="55" spans="1:13" x14ac:dyDescent="0.25">
      <c r="A55" t="s">
        <v>256</v>
      </c>
      <c r="B55">
        <f t="shared" si="0"/>
        <v>0</v>
      </c>
      <c r="C55">
        <f t="shared" si="1"/>
        <v>4</v>
      </c>
      <c r="D55">
        <f t="shared" si="2"/>
        <v>0</v>
      </c>
      <c r="E55">
        <f t="shared" si="3"/>
        <v>0</v>
      </c>
      <c r="F55">
        <f t="shared" si="4"/>
        <v>4</v>
      </c>
      <c r="G55">
        <v>54</v>
      </c>
      <c r="H55">
        <f t="shared" si="8"/>
        <v>20</v>
      </c>
      <c r="I55">
        <f t="shared" si="5"/>
        <v>0.83333333333333337</v>
      </c>
      <c r="J55">
        <f t="shared" si="9"/>
        <v>36</v>
      </c>
      <c r="K55">
        <f t="shared" si="6"/>
        <v>0.8571428571428571</v>
      </c>
      <c r="L55">
        <f t="shared" si="10"/>
        <v>68</v>
      </c>
      <c r="M55">
        <f t="shared" si="7"/>
        <v>0.91891891891891897</v>
      </c>
    </row>
    <row r="56" spans="1:13" x14ac:dyDescent="0.25">
      <c r="A56" t="s">
        <v>255</v>
      </c>
      <c r="B56">
        <f t="shared" si="0"/>
        <v>4</v>
      </c>
      <c r="C56">
        <f t="shared" si="1"/>
        <v>0</v>
      </c>
      <c r="D56">
        <f t="shared" si="2"/>
        <v>0</v>
      </c>
      <c r="E56">
        <f t="shared" si="3"/>
        <v>0</v>
      </c>
      <c r="F56">
        <f t="shared" si="4"/>
        <v>4</v>
      </c>
      <c r="G56">
        <v>55</v>
      </c>
      <c r="H56">
        <f t="shared" si="8"/>
        <v>20</v>
      </c>
      <c r="I56">
        <f t="shared" si="5"/>
        <v>0.83333333333333337</v>
      </c>
      <c r="J56">
        <f t="shared" si="9"/>
        <v>34</v>
      </c>
      <c r="K56">
        <f t="shared" si="6"/>
        <v>0.80952380952380953</v>
      </c>
      <c r="L56">
        <f t="shared" si="10"/>
        <v>68</v>
      </c>
      <c r="M56">
        <f t="shared" si="7"/>
        <v>0.91891891891891897</v>
      </c>
    </row>
    <row r="57" spans="1:13" x14ac:dyDescent="0.25">
      <c r="A57" t="s">
        <v>257</v>
      </c>
      <c r="B57">
        <f t="shared" si="0"/>
        <v>0</v>
      </c>
      <c r="C57">
        <f t="shared" si="1"/>
        <v>0</v>
      </c>
      <c r="D57">
        <f t="shared" si="2"/>
        <v>2</v>
      </c>
      <c r="E57">
        <f t="shared" si="3"/>
        <v>0</v>
      </c>
      <c r="F57">
        <f t="shared" si="4"/>
        <v>2</v>
      </c>
      <c r="G57">
        <v>56</v>
      </c>
      <c r="H57">
        <f t="shared" si="8"/>
        <v>20</v>
      </c>
      <c r="I57">
        <f t="shared" si="5"/>
        <v>0.83333333333333337</v>
      </c>
      <c r="J57">
        <f t="shared" si="9"/>
        <v>36</v>
      </c>
      <c r="K57">
        <f t="shared" si="6"/>
        <v>0.8571428571428571</v>
      </c>
      <c r="L57">
        <f t="shared" si="10"/>
        <v>66</v>
      </c>
      <c r="M57">
        <f t="shared" si="7"/>
        <v>0.89189189189189189</v>
      </c>
    </row>
    <row r="58" spans="1:13" x14ac:dyDescent="0.25">
      <c r="A58" t="s">
        <v>255</v>
      </c>
      <c r="B58">
        <f t="shared" si="0"/>
        <v>4</v>
      </c>
      <c r="C58">
        <f t="shared" si="1"/>
        <v>0</v>
      </c>
      <c r="D58">
        <f t="shared" si="2"/>
        <v>0</v>
      </c>
      <c r="E58">
        <f t="shared" si="3"/>
        <v>0</v>
      </c>
      <c r="F58">
        <f t="shared" si="4"/>
        <v>4</v>
      </c>
      <c r="G58">
        <v>57</v>
      </c>
      <c r="H58">
        <f t="shared" si="8"/>
        <v>20</v>
      </c>
      <c r="I58">
        <f t="shared" si="5"/>
        <v>0.83333333333333337</v>
      </c>
      <c r="J58">
        <f t="shared" si="9"/>
        <v>34</v>
      </c>
      <c r="K58">
        <f t="shared" si="6"/>
        <v>0.80952380952380953</v>
      </c>
      <c r="L58">
        <f t="shared" si="10"/>
        <v>64</v>
      </c>
      <c r="M58">
        <f t="shared" si="7"/>
        <v>0.86486486486486491</v>
      </c>
    </row>
    <row r="59" spans="1:13" x14ac:dyDescent="0.25">
      <c r="A59" t="s">
        <v>255</v>
      </c>
      <c r="B59">
        <f t="shared" si="0"/>
        <v>4</v>
      </c>
      <c r="C59">
        <f t="shared" si="1"/>
        <v>0</v>
      </c>
      <c r="D59">
        <f t="shared" si="2"/>
        <v>0</v>
      </c>
      <c r="E59">
        <f t="shared" si="3"/>
        <v>0</v>
      </c>
      <c r="F59">
        <f t="shared" si="4"/>
        <v>4</v>
      </c>
      <c r="G59">
        <v>58</v>
      </c>
      <c r="H59">
        <f t="shared" si="8"/>
        <v>18</v>
      </c>
      <c r="I59">
        <f t="shared" si="5"/>
        <v>0.75</v>
      </c>
      <c r="J59">
        <f t="shared" si="9"/>
        <v>32</v>
      </c>
      <c r="K59">
        <f t="shared" si="6"/>
        <v>0.76190476190476186</v>
      </c>
      <c r="L59">
        <f t="shared" si="10"/>
        <v>64</v>
      </c>
      <c r="M59">
        <f t="shared" si="7"/>
        <v>0.86486486486486491</v>
      </c>
    </row>
    <row r="60" spans="1:13" x14ac:dyDescent="0.25">
      <c r="A60" t="s">
        <v>258</v>
      </c>
      <c r="B60">
        <f t="shared" si="0"/>
        <v>0</v>
      </c>
      <c r="C60">
        <f t="shared" si="1"/>
        <v>0</v>
      </c>
      <c r="D60">
        <f t="shared" si="2"/>
        <v>0</v>
      </c>
      <c r="E60">
        <f t="shared" si="3"/>
        <v>2</v>
      </c>
      <c r="F60">
        <f t="shared" si="4"/>
        <v>2</v>
      </c>
      <c r="G60">
        <v>59</v>
      </c>
      <c r="H60">
        <f t="shared" si="8"/>
        <v>18</v>
      </c>
      <c r="I60">
        <f t="shared" si="5"/>
        <v>0.75</v>
      </c>
      <c r="J60">
        <f t="shared" si="9"/>
        <v>34</v>
      </c>
      <c r="K60">
        <f t="shared" si="6"/>
        <v>0.80952380952380953</v>
      </c>
      <c r="L60">
        <f t="shared" si="10"/>
        <v>64</v>
      </c>
      <c r="M60">
        <f t="shared" si="7"/>
        <v>0.86486486486486491</v>
      </c>
    </row>
    <row r="61" spans="1:13" x14ac:dyDescent="0.25">
      <c r="A61" t="s">
        <v>257</v>
      </c>
      <c r="B61">
        <f t="shared" si="0"/>
        <v>0</v>
      </c>
      <c r="C61">
        <f t="shared" si="1"/>
        <v>0</v>
      </c>
      <c r="D61">
        <f t="shared" si="2"/>
        <v>2</v>
      </c>
      <c r="E61">
        <f t="shared" si="3"/>
        <v>0</v>
      </c>
      <c r="F61">
        <f t="shared" si="4"/>
        <v>2</v>
      </c>
      <c r="G61">
        <v>60</v>
      </c>
      <c r="H61">
        <f t="shared" si="8"/>
        <v>18</v>
      </c>
      <c r="I61">
        <f t="shared" si="5"/>
        <v>0.75</v>
      </c>
      <c r="J61">
        <f t="shared" si="9"/>
        <v>34</v>
      </c>
      <c r="K61">
        <f t="shared" si="6"/>
        <v>0.80952380952380953</v>
      </c>
      <c r="L61">
        <f t="shared" si="10"/>
        <v>62</v>
      </c>
      <c r="M61">
        <f t="shared" si="7"/>
        <v>0.83783783783783783</v>
      </c>
    </row>
    <row r="62" spans="1:13" x14ac:dyDescent="0.25">
      <c r="A62" t="s">
        <v>255</v>
      </c>
      <c r="B62">
        <f t="shared" si="0"/>
        <v>4</v>
      </c>
      <c r="C62">
        <f t="shared" si="1"/>
        <v>0</v>
      </c>
      <c r="D62">
        <f t="shared" si="2"/>
        <v>0</v>
      </c>
      <c r="E62">
        <f t="shared" si="3"/>
        <v>0</v>
      </c>
      <c r="F62">
        <f t="shared" si="4"/>
        <v>4</v>
      </c>
      <c r="G62">
        <v>61</v>
      </c>
      <c r="H62">
        <f t="shared" si="8"/>
        <v>16</v>
      </c>
      <c r="I62">
        <f t="shared" si="5"/>
        <v>0.66666666666666663</v>
      </c>
      <c r="J62">
        <f t="shared" si="9"/>
        <v>32</v>
      </c>
      <c r="K62">
        <f t="shared" si="6"/>
        <v>0.76190476190476186</v>
      </c>
      <c r="L62">
        <f t="shared" si="10"/>
        <v>62</v>
      </c>
      <c r="M62">
        <f t="shared" si="7"/>
        <v>0.83783783783783783</v>
      </c>
    </row>
    <row r="63" spans="1:13" x14ac:dyDescent="0.25">
      <c r="A63" t="s">
        <v>258</v>
      </c>
      <c r="B63">
        <f t="shared" si="0"/>
        <v>0</v>
      </c>
      <c r="C63">
        <f t="shared" si="1"/>
        <v>0</v>
      </c>
      <c r="D63">
        <f t="shared" si="2"/>
        <v>0</v>
      </c>
      <c r="E63">
        <f t="shared" si="3"/>
        <v>2</v>
      </c>
      <c r="F63">
        <f t="shared" si="4"/>
        <v>2</v>
      </c>
      <c r="G63">
        <v>62</v>
      </c>
      <c r="H63">
        <f t="shared" si="8"/>
        <v>16</v>
      </c>
      <c r="I63">
        <f t="shared" si="5"/>
        <v>0.66666666666666663</v>
      </c>
      <c r="J63">
        <f t="shared" si="9"/>
        <v>32</v>
      </c>
      <c r="K63">
        <f t="shared" si="6"/>
        <v>0.76190476190476186</v>
      </c>
      <c r="L63">
        <f t="shared" si="10"/>
        <v>60</v>
      </c>
      <c r="M63">
        <f t="shared" si="7"/>
        <v>0.81081081081081086</v>
      </c>
    </row>
    <row r="64" spans="1:13" x14ac:dyDescent="0.25">
      <c r="A64" t="s">
        <v>257</v>
      </c>
      <c r="B64">
        <f t="shared" si="0"/>
        <v>0</v>
      </c>
      <c r="C64">
        <f t="shared" si="1"/>
        <v>0</v>
      </c>
      <c r="D64">
        <f t="shared" si="2"/>
        <v>2</v>
      </c>
      <c r="E64">
        <f t="shared" si="3"/>
        <v>0</v>
      </c>
      <c r="F64">
        <f t="shared" si="4"/>
        <v>2</v>
      </c>
      <c r="G64">
        <v>63</v>
      </c>
      <c r="H64">
        <f t="shared" si="8"/>
        <v>18</v>
      </c>
      <c r="I64">
        <f t="shared" si="5"/>
        <v>0.75</v>
      </c>
      <c r="J64">
        <f t="shared" si="9"/>
        <v>32</v>
      </c>
      <c r="K64">
        <f t="shared" si="6"/>
        <v>0.76190476190476186</v>
      </c>
      <c r="L64">
        <f t="shared" si="10"/>
        <v>60</v>
      </c>
      <c r="M64">
        <f t="shared" si="7"/>
        <v>0.81081081081081086</v>
      </c>
    </row>
    <row r="65" spans="1:13" x14ac:dyDescent="0.25">
      <c r="A65" t="s">
        <v>255</v>
      </c>
      <c r="B65">
        <f t="shared" si="0"/>
        <v>4</v>
      </c>
      <c r="C65">
        <f t="shared" si="1"/>
        <v>0</v>
      </c>
      <c r="D65">
        <f t="shared" si="2"/>
        <v>0</v>
      </c>
      <c r="E65">
        <f t="shared" si="3"/>
        <v>0</v>
      </c>
      <c r="F65">
        <f t="shared" si="4"/>
        <v>4</v>
      </c>
      <c r="G65">
        <v>64</v>
      </c>
      <c r="H65">
        <f t="shared" si="8"/>
        <v>18</v>
      </c>
      <c r="I65">
        <f t="shared" si="5"/>
        <v>0.75</v>
      </c>
      <c r="J65">
        <f t="shared" si="9"/>
        <v>30</v>
      </c>
      <c r="K65">
        <f t="shared" si="6"/>
        <v>0.7142857142857143</v>
      </c>
      <c r="L65">
        <f t="shared" si="10"/>
        <v>60</v>
      </c>
      <c r="M65">
        <f t="shared" si="7"/>
        <v>0.81081081081081086</v>
      </c>
    </row>
    <row r="66" spans="1:13" x14ac:dyDescent="0.25">
      <c r="A66" t="s">
        <v>255</v>
      </c>
      <c r="B66">
        <f t="shared" si="0"/>
        <v>4</v>
      </c>
      <c r="C66">
        <f t="shared" si="1"/>
        <v>0</v>
      </c>
      <c r="D66">
        <f t="shared" si="2"/>
        <v>0</v>
      </c>
      <c r="E66">
        <f t="shared" si="3"/>
        <v>0</v>
      </c>
      <c r="F66">
        <f t="shared" si="4"/>
        <v>4</v>
      </c>
      <c r="G66">
        <v>65</v>
      </c>
      <c r="H66">
        <f t="shared" si="8"/>
        <v>16</v>
      </c>
      <c r="I66">
        <f t="shared" si="5"/>
        <v>0.66666666666666663</v>
      </c>
      <c r="J66">
        <f t="shared" si="9"/>
        <v>30</v>
      </c>
      <c r="K66">
        <f t="shared" si="6"/>
        <v>0.7142857142857143</v>
      </c>
      <c r="L66">
        <f t="shared" si="10"/>
        <v>58</v>
      </c>
      <c r="M66">
        <f t="shared" si="7"/>
        <v>0.78378378378378377</v>
      </c>
    </row>
    <row r="67" spans="1:13" x14ac:dyDescent="0.25">
      <c r="A67" t="s">
        <v>258</v>
      </c>
      <c r="B67">
        <f t="shared" ref="B67:B98" si="11">IF((A67="g"),4,0)</f>
        <v>0</v>
      </c>
      <c r="C67">
        <f t="shared" ref="C67:C98" si="12">IF((A67="C"),4,0)</f>
        <v>0</v>
      </c>
      <c r="D67">
        <f t="shared" ref="D67:D98" si="13">IF((A67="a"),2,0)</f>
        <v>0</v>
      </c>
      <c r="E67">
        <f t="shared" ref="E67:E98" si="14">IF((A67="t"),2,0)</f>
        <v>2</v>
      </c>
      <c r="F67">
        <f t="shared" ref="F67:F98" si="15">SUM(B67:E67)</f>
        <v>2</v>
      </c>
      <c r="G67">
        <v>66</v>
      </c>
      <c r="H67">
        <f t="shared" ref="H67:H98" si="16">SUM(F64:F69)</f>
        <v>18</v>
      </c>
      <c r="I67">
        <f t="shared" ref="I67:I98" si="17">H67/24</f>
        <v>0.75</v>
      </c>
      <c r="J67">
        <f t="shared" ref="J67:J98" si="18">SUM(F62:F72)</f>
        <v>30</v>
      </c>
      <c r="K67">
        <f t="shared" ref="K67:K98" si="19">J67/42</f>
        <v>0.7142857142857143</v>
      </c>
      <c r="L67">
        <f t="shared" ref="L67:L98" si="20">SUM(F57:F77)</f>
        <v>58</v>
      </c>
      <c r="M67">
        <f t="shared" ref="M67:M98" si="21">L67/74</f>
        <v>0.78378378378378377</v>
      </c>
    </row>
    <row r="68" spans="1:13" x14ac:dyDescent="0.25">
      <c r="A68" t="s">
        <v>258</v>
      </c>
      <c r="B68">
        <f t="shared" si="11"/>
        <v>0</v>
      </c>
      <c r="C68">
        <f t="shared" si="12"/>
        <v>0</v>
      </c>
      <c r="D68">
        <f t="shared" si="13"/>
        <v>0</v>
      </c>
      <c r="E68">
        <f t="shared" si="14"/>
        <v>2</v>
      </c>
      <c r="F68">
        <f t="shared" si="15"/>
        <v>2</v>
      </c>
      <c r="G68">
        <v>67</v>
      </c>
      <c r="H68">
        <f t="shared" si="16"/>
        <v>18</v>
      </c>
      <c r="I68">
        <f t="shared" si="17"/>
        <v>0.75</v>
      </c>
      <c r="J68">
        <f t="shared" si="18"/>
        <v>28</v>
      </c>
      <c r="K68">
        <f t="shared" si="19"/>
        <v>0.66666666666666663</v>
      </c>
      <c r="L68">
        <f t="shared" si="20"/>
        <v>60</v>
      </c>
      <c r="M68">
        <f t="shared" si="21"/>
        <v>0.81081081081081086</v>
      </c>
    </row>
    <row r="69" spans="1:13" x14ac:dyDescent="0.25">
      <c r="A69" t="s">
        <v>255</v>
      </c>
      <c r="B69">
        <f t="shared" si="11"/>
        <v>4</v>
      </c>
      <c r="C69">
        <f t="shared" si="12"/>
        <v>0</v>
      </c>
      <c r="D69">
        <f t="shared" si="13"/>
        <v>0</v>
      </c>
      <c r="E69">
        <f t="shared" si="14"/>
        <v>0</v>
      </c>
      <c r="F69">
        <f t="shared" si="15"/>
        <v>4</v>
      </c>
      <c r="G69">
        <v>68</v>
      </c>
      <c r="H69">
        <f t="shared" si="16"/>
        <v>16</v>
      </c>
      <c r="I69">
        <f t="shared" si="17"/>
        <v>0.66666666666666663</v>
      </c>
      <c r="J69">
        <f t="shared" si="18"/>
        <v>30</v>
      </c>
      <c r="K69">
        <f t="shared" si="19"/>
        <v>0.7142857142857143</v>
      </c>
      <c r="L69">
        <f t="shared" si="20"/>
        <v>58</v>
      </c>
      <c r="M69">
        <f t="shared" si="21"/>
        <v>0.78378378378378377</v>
      </c>
    </row>
    <row r="70" spans="1:13" x14ac:dyDescent="0.25">
      <c r="A70" t="s">
        <v>258</v>
      </c>
      <c r="B70">
        <f t="shared" si="11"/>
        <v>0</v>
      </c>
      <c r="C70">
        <f t="shared" si="12"/>
        <v>0</v>
      </c>
      <c r="D70">
        <f t="shared" si="13"/>
        <v>0</v>
      </c>
      <c r="E70">
        <f t="shared" si="14"/>
        <v>2</v>
      </c>
      <c r="F70">
        <f t="shared" si="15"/>
        <v>2</v>
      </c>
      <c r="G70">
        <v>69</v>
      </c>
      <c r="H70">
        <f t="shared" si="16"/>
        <v>14</v>
      </c>
      <c r="I70">
        <f t="shared" si="17"/>
        <v>0.58333333333333337</v>
      </c>
      <c r="J70">
        <f t="shared" si="18"/>
        <v>30</v>
      </c>
      <c r="K70">
        <f t="shared" si="19"/>
        <v>0.7142857142857143</v>
      </c>
      <c r="L70">
        <f t="shared" si="20"/>
        <v>58</v>
      </c>
      <c r="M70">
        <f t="shared" si="21"/>
        <v>0.78378378378378377</v>
      </c>
    </row>
    <row r="71" spans="1:13" x14ac:dyDescent="0.25">
      <c r="A71" t="s">
        <v>257</v>
      </c>
      <c r="B71">
        <f t="shared" si="11"/>
        <v>0</v>
      </c>
      <c r="C71">
        <f t="shared" si="12"/>
        <v>0</v>
      </c>
      <c r="D71">
        <f t="shared" si="13"/>
        <v>2</v>
      </c>
      <c r="E71">
        <f t="shared" si="14"/>
        <v>0</v>
      </c>
      <c r="F71">
        <f t="shared" si="15"/>
        <v>2</v>
      </c>
      <c r="G71">
        <v>70</v>
      </c>
      <c r="H71">
        <f t="shared" si="16"/>
        <v>14</v>
      </c>
      <c r="I71">
        <f t="shared" si="17"/>
        <v>0.58333333333333337</v>
      </c>
      <c r="J71">
        <f t="shared" si="18"/>
        <v>28</v>
      </c>
      <c r="K71">
        <f t="shared" si="19"/>
        <v>0.66666666666666663</v>
      </c>
      <c r="L71">
        <f t="shared" si="20"/>
        <v>60</v>
      </c>
      <c r="M71">
        <f t="shared" si="21"/>
        <v>0.81081081081081086</v>
      </c>
    </row>
    <row r="72" spans="1:13" x14ac:dyDescent="0.25">
      <c r="A72" t="s">
        <v>258</v>
      </c>
      <c r="B72">
        <f t="shared" si="11"/>
        <v>0</v>
      </c>
      <c r="C72">
        <f t="shared" si="12"/>
        <v>0</v>
      </c>
      <c r="D72">
        <f t="shared" si="13"/>
        <v>0</v>
      </c>
      <c r="E72">
        <f t="shared" si="14"/>
        <v>2</v>
      </c>
      <c r="F72">
        <f t="shared" si="15"/>
        <v>2</v>
      </c>
      <c r="G72">
        <v>71</v>
      </c>
      <c r="H72">
        <f t="shared" si="16"/>
        <v>16</v>
      </c>
      <c r="I72">
        <f t="shared" si="17"/>
        <v>0.66666666666666663</v>
      </c>
      <c r="J72">
        <f t="shared" si="18"/>
        <v>28</v>
      </c>
      <c r="K72">
        <f t="shared" si="19"/>
        <v>0.66666666666666663</v>
      </c>
      <c r="L72">
        <f t="shared" si="20"/>
        <v>62</v>
      </c>
      <c r="M72">
        <f t="shared" si="21"/>
        <v>0.83783783783783783</v>
      </c>
    </row>
    <row r="73" spans="1:13" x14ac:dyDescent="0.25">
      <c r="A73" t="s">
        <v>257</v>
      </c>
      <c r="B73">
        <f t="shared" si="11"/>
        <v>0</v>
      </c>
      <c r="C73">
        <f t="shared" si="12"/>
        <v>0</v>
      </c>
      <c r="D73">
        <f t="shared" si="13"/>
        <v>2</v>
      </c>
      <c r="E73">
        <f t="shared" si="14"/>
        <v>0</v>
      </c>
      <c r="F73">
        <f t="shared" si="15"/>
        <v>2</v>
      </c>
      <c r="G73">
        <v>72</v>
      </c>
      <c r="H73">
        <f t="shared" si="16"/>
        <v>14</v>
      </c>
      <c r="I73">
        <f t="shared" si="17"/>
        <v>0.58333333333333337</v>
      </c>
      <c r="J73">
        <f t="shared" si="18"/>
        <v>30</v>
      </c>
      <c r="K73">
        <f t="shared" si="19"/>
        <v>0.7142857142857143</v>
      </c>
      <c r="L73">
        <f t="shared" si="20"/>
        <v>60</v>
      </c>
      <c r="M73">
        <f t="shared" si="21"/>
        <v>0.81081081081081086</v>
      </c>
    </row>
    <row r="74" spans="1:13" x14ac:dyDescent="0.25">
      <c r="A74" t="s">
        <v>255</v>
      </c>
      <c r="B74">
        <f t="shared" si="11"/>
        <v>4</v>
      </c>
      <c r="C74">
        <f t="shared" si="12"/>
        <v>0</v>
      </c>
      <c r="D74">
        <f t="shared" si="13"/>
        <v>0</v>
      </c>
      <c r="E74">
        <f t="shared" si="14"/>
        <v>0</v>
      </c>
      <c r="F74">
        <f t="shared" si="15"/>
        <v>4</v>
      </c>
      <c r="G74">
        <v>73</v>
      </c>
      <c r="H74">
        <f t="shared" si="16"/>
        <v>14</v>
      </c>
      <c r="I74">
        <f t="shared" si="17"/>
        <v>0.58333333333333337</v>
      </c>
      <c r="J74">
        <f t="shared" si="18"/>
        <v>30</v>
      </c>
      <c r="K74">
        <f t="shared" si="19"/>
        <v>0.7142857142857143</v>
      </c>
      <c r="L74">
        <f t="shared" si="20"/>
        <v>62</v>
      </c>
      <c r="M74">
        <f t="shared" si="21"/>
        <v>0.83783783783783783</v>
      </c>
    </row>
    <row r="75" spans="1:13" x14ac:dyDescent="0.25">
      <c r="A75" t="s">
        <v>258</v>
      </c>
      <c r="B75">
        <f t="shared" si="11"/>
        <v>0</v>
      </c>
      <c r="C75">
        <f t="shared" si="12"/>
        <v>0</v>
      </c>
      <c r="D75">
        <f t="shared" si="13"/>
        <v>0</v>
      </c>
      <c r="E75">
        <f t="shared" si="14"/>
        <v>2</v>
      </c>
      <c r="F75">
        <f t="shared" si="15"/>
        <v>2</v>
      </c>
      <c r="G75">
        <v>74</v>
      </c>
      <c r="H75">
        <f t="shared" si="16"/>
        <v>16</v>
      </c>
      <c r="I75">
        <f t="shared" si="17"/>
        <v>0.66666666666666663</v>
      </c>
      <c r="J75">
        <f t="shared" si="18"/>
        <v>30</v>
      </c>
      <c r="K75">
        <f t="shared" si="19"/>
        <v>0.7142857142857143</v>
      </c>
      <c r="L75">
        <f t="shared" si="20"/>
        <v>64</v>
      </c>
      <c r="M75">
        <f t="shared" si="21"/>
        <v>0.86486486486486491</v>
      </c>
    </row>
    <row r="76" spans="1:13" x14ac:dyDescent="0.25">
      <c r="A76" t="s">
        <v>258</v>
      </c>
      <c r="B76">
        <f t="shared" si="11"/>
        <v>0</v>
      </c>
      <c r="C76">
        <f t="shared" si="12"/>
        <v>0</v>
      </c>
      <c r="D76">
        <f t="shared" si="13"/>
        <v>0</v>
      </c>
      <c r="E76">
        <f t="shared" si="14"/>
        <v>2</v>
      </c>
      <c r="F76">
        <f t="shared" si="15"/>
        <v>2</v>
      </c>
      <c r="G76">
        <v>75</v>
      </c>
      <c r="H76">
        <f t="shared" si="16"/>
        <v>18</v>
      </c>
      <c r="I76">
        <f t="shared" si="17"/>
        <v>0.75</v>
      </c>
      <c r="J76">
        <f t="shared" si="18"/>
        <v>32</v>
      </c>
      <c r="K76">
        <f t="shared" si="19"/>
        <v>0.76190476190476186</v>
      </c>
      <c r="L76">
        <f t="shared" si="20"/>
        <v>64</v>
      </c>
      <c r="M76">
        <f t="shared" si="21"/>
        <v>0.86486486486486491</v>
      </c>
    </row>
    <row r="77" spans="1:13" x14ac:dyDescent="0.25">
      <c r="A77" t="s">
        <v>255</v>
      </c>
      <c r="B77">
        <f t="shared" si="11"/>
        <v>4</v>
      </c>
      <c r="C77">
        <f t="shared" si="12"/>
        <v>0</v>
      </c>
      <c r="D77">
        <f t="shared" si="13"/>
        <v>0</v>
      </c>
      <c r="E77">
        <f t="shared" si="14"/>
        <v>0</v>
      </c>
      <c r="F77">
        <f t="shared" si="15"/>
        <v>4</v>
      </c>
      <c r="G77">
        <v>76</v>
      </c>
      <c r="H77">
        <f t="shared" si="16"/>
        <v>18</v>
      </c>
      <c r="I77">
        <f t="shared" si="17"/>
        <v>0.75</v>
      </c>
      <c r="J77">
        <f t="shared" si="18"/>
        <v>34</v>
      </c>
      <c r="K77">
        <f t="shared" si="19"/>
        <v>0.80952380952380953</v>
      </c>
      <c r="L77">
        <f t="shared" si="20"/>
        <v>64</v>
      </c>
      <c r="M77">
        <f t="shared" si="21"/>
        <v>0.86486486486486491</v>
      </c>
    </row>
    <row r="78" spans="1:13" x14ac:dyDescent="0.25">
      <c r="A78" t="s">
        <v>256</v>
      </c>
      <c r="B78">
        <f t="shared" si="11"/>
        <v>0</v>
      </c>
      <c r="C78">
        <f t="shared" si="12"/>
        <v>4</v>
      </c>
      <c r="D78">
        <f t="shared" si="13"/>
        <v>0</v>
      </c>
      <c r="E78">
        <f t="shared" si="14"/>
        <v>0</v>
      </c>
      <c r="F78">
        <f t="shared" si="15"/>
        <v>4</v>
      </c>
      <c r="G78">
        <v>77</v>
      </c>
      <c r="H78">
        <f t="shared" si="16"/>
        <v>18</v>
      </c>
      <c r="I78">
        <f t="shared" si="17"/>
        <v>0.75</v>
      </c>
      <c r="J78">
        <f t="shared" si="18"/>
        <v>34</v>
      </c>
      <c r="K78">
        <f t="shared" si="19"/>
        <v>0.80952380952380953</v>
      </c>
      <c r="L78">
        <f t="shared" si="20"/>
        <v>64</v>
      </c>
      <c r="M78">
        <f t="shared" si="21"/>
        <v>0.86486486486486491</v>
      </c>
    </row>
    <row r="79" spans="1:13" x14ac:dyDescent="0.25">
      <c r="A79" t="s">
        <v>258</v>
      </c>
      <c r="B79">
        <f t="shared" si="11"/>
        <v>0</v>
      </c>
      <c r="C79">
        <f t="shared" si="12"/>
        <v>0</v>
      </c>
      <c r="D79">
        <f t="shared" si="13"/>
        <v>0</v>
      </c>
      <c r="E79">
        <f t="shared" si="14"/>
        <v>2</v>
      </c>
      <c r="F79">
        <f t="shared" si="15"/>
        <v>2</v>
      </c>
      <c r="G79">
        <v>78</v>
      </c>
      <c r="H79">
        <f t="shared" si="16"/>
        <v>20</v>
      </c>
      <c r="I79">
        <f t="shared" si="17"/>
        <v>0.83333333333333337</v>
      </c>
      <c r="J79">
        <f t="shared" si="18"/>
        <v>36</v>
      </c>
      <c r="K79">
        <f t="shared" si="19"/>
        <v>0.8571428571428571</v>
      </c>
      <c r="L79">
        <f t="shared" si="20"/>
        <v>64</v>
      </c>
      <c r="M79">
        <f t="shared" si="21"/>
        <v>0.86486486486486491</v>
      </c>
    </row>
    <row r="80" spans="1:13" x14ac:dyDescent="0.25">
      <c r="A80" t="s">
        <v>255</v>
      </c>
      <c r="B80">
        <f t="shared" si="11"/>
        <v>4</v>
      </c>
      <c r="C80">
        <f t="shared" si="12"/>
        <v>0</v>
      </c>
      <c r="D80">
        <f t="shared" si="13"/>
        <v>0</v>
      </c>
      <c r="E80">
        <f t="shared" si="14"/>
        <v>0</v>
      </c>
      <c r="F80">
        <f t="shared" si="15"/>
        <v>4</v>
      </c>
      <c r="G80">
        <v>79</v>
      </c>
      <c r="H80">
        <f t="shared" si="16"/>
        <v>22</v>
      </c>
      <c r="I80">
        <f t="shared" si="17"/>
        <v>0.91666666666666663</v>
      </c>
      <c r="J80">
        <f t="shared" si="18"/>
        <v>36</v>
      </c>
      <c r="K80">
        <f t="shared" si="19"/>
        <v>0.8571428571428571</v>
      </c>
      <c r="L80">
        <f t="shared" si="20"/>
        <v>64</v>
      </c>
      <c r="M80">
        <f t="shared" si="21"/>
        <v>0.86486486486486491</v>
      </c>
    </row>
    <row r="81" spans="1:13" x14ac:dyDescent="0.25">
      <c r="A81" t="s">
        <v>255</v>
      </c>
      <c r="B81">
        <f t="shared" si="11"/>
        <v>4</v>
      </c>
      <c r="C81">
        <f t="shared" si="12"/>
        <v>0</v>
      </c>
      <c r="D81">
        <f t="shared" si="13"/>
        <v>0</v>
      </c>
      <c r="E81">
        <f t="shared" si="14"/>
        <v>0</v>
      </c>
      <c r="F81">
        <f t="shared" si="15"/>
        <v>4</v>
      </c>
      <c r="G81">
        <v>80</v>
      </c>
      <c r="H81">
        <f t="shared" si="16"/>
        <v>20</v>
      </c>
      <c r="I81">
        <f t="shared" si="17"/>
        <v>0.83333333333333337</v>
      </c>
      <c r="J81">
        <f t="shared" si="18"/>
        <v>38</v>
      </c>
      <c r="K81">
        <f t="shared" si="19"/>
        <v>0.90476190476190477</v>
      </c>
      <c r="L81">
        <f t="shared" si="20"/>
        <v>66</v>
      </c>
      <c r="M81">
        <f t="shared" si="21"/>
        <v>0.89189189189189189</v>
      </c>
    </row>
    <row r="82" spans="1:13" x14ac:dyDescent="0.25">
      <c r="A82" t="s">
        <v>256</v>
      </c>
      <c r="B82">
        <f t="shared" si="11"/>
        <v>0</v>
      </c>
      <c r="C82">
        <f t="shared" si="12"/>
        <v>4</v>
      </c>
      <c r="D82">
        <f t="shared" si="13"/>
        <v>0</v>
      </c>
      <c r="E82">
        <f t="shared" si="14"/>
        <v>0</v>
      </c>
      <c r="F82">
        <f t="shared" si="15"/>
        <v>4</v>
      </c>
      <c r="G82">
        <v>81</v>
      </c>
      <c r="H82">
        <f t="shared" si="16"/>
        <v>20</v>
      </c>
      <c r="I82">
        <f t="shared" si="17"/>
        <v>0.83333333333333337</v>
      </c>
      <c r="J82">
        <f t="shared" si="18"/>
        <v>40</v>
      </c>
      <c r="K82">
        <f t="shared" si="19"/>
        <v>0.95238095238095233</v>
      </c>
      <c r="L82">
        <f t="shared" si="20"/>
        <v>66</v>
      </c>
      <c r="M82">
        <f t="shared" si="21"/>
        <v>0.89189189189189189</v>
      </c>
    </row>
    <row r="83" spans="1:13" x14ac:dyDescent="0.25">
      <c r="A83" t="s">
        <v>257</v>
      </c>
      <c r="B83">
        <f t="shared" si="11"/>
        <v>0</v>
      </c>
      <c r="C83">
        <f t="shared" si="12"/>
        <v>0</v>
      </c>
      <c r="D83">
        <f t="shared" si="13"/>
        <v>2</v>
      </c>
      <c r="E83">
        <f t="shared" si="14"/>
        <v>0</v>
      </c>
      <c r="F83">
        <f t="shared" si="15"/>
        <v>2</v>
      </c>
      <c r="G83">
        <v>82</v>
      </c>
      <c r="H83">
        <f t="shared" si="16"/>
        <v>22</v>
      </c>
      <c r="I83">
        <f t="shared" si="17"/>
        <v>0.91666666666666663</v>
      </c>
      <c r="J83">
        <f t="shared" si="18"/>
        <v>38</v>
      </c>
      <c r="K83">
        <f t="shared" si="19"/>
        <v>0.90476190476190477</v>
      </c>
      <c r="L83">
        <f t="shared" si="20"/>
        <v>68</v>
      </c>
      <c r="M83">
        <f t="shared" si="21"/>
        <v>0.91891891891891897</v>
      </c>
    </row>
    <row r="84" spans="1:13" x14ac:dyDescent="0.25">
      <c r="A84" t="s">
        <v>255</v>
      </c>
      <c r="B84">
        <f t="shared" si="11"/>
        <v>4</v>
      </c>
      <c r="C84">
        <f t="shared" si="12"/>
        <v>0</v>
      </c>
      <c r="D84">
        <f t="shared" si="13"/>
        <v>0</v>
      </c>
      <c r="E84">
        <f t="shared" si="14"/>
        <v>0</v>
      </c>
      <c r="F84">
        <f t="shared" si="15"/>
        <v>4</v>
      </c>
      <c r="G84">
        <v>83</v>
      </c>
      <c r="H84">
        <f t="shared" si="16"/>
        <v>22</v>
      </c>
      <c r="I84">
        <f t="shared" si="17"/>
        <v>0.91666666666666663</v>
      </c>
      <c r="J84">
        <f t="shared" si="18"/>
        <v>36</v>
      </c>
      <c r="K84">
        <f t="shared" si="19"/>
        <v>0.8571428571428571</v>
      </c>
      <c r="L84">
        <f t="shared" si="20"/>
        <v>68</v>
      </c>
      <c r="M84">
        <f t="shared" si="21"/>
        <v>0.91891891891891897</v>
      </c>
    </row>
    <row r="85" spans="1:13" x14ac:dyDescent="0.25">
      <c r="A85" t="s">
        <v>255</v>
      </c>
      <c r="B85">
        <f t="shared" si="11"/>
        <v>4</v>
      </c>
      <c r="C85">
        <f t="shared" si="12"/>
        <v>0</v>
      </c>
      <c r="D85">
        <f t="shared" si="13"/>
        <v>0</v>
      </c>
      <c r="E85">
        <f t="shared" si="14"/>
        <v>0</v>
      </c>
      <c r="F85">
        <f t="shared" si="15"/>
        <v>4</v>
      </c>
      <c r="G85">
        <v>84</v>
      </c>
      <c r="H85">
        <f t="shared" si="16"/>
        <v>22</v>
      </c>
      <c r="I85">
        <f t="shared" si="17"/>
        <v>0.91666666666666663</v>
      </c>
      <c r="J85">
        <f t="shared" si="18"/>
        <v>38</v>
      </c>
      <c r="K85">
        <f t="shared" si="19"/>
        <v>0.90476190476190477</v>
      </c>
      <c r="L85">
        <f t="shared" si="20"/>
        <v>66</v>
      </c>
      <c r="M85">
        <f t="shared" si="21"/>
        <v>0.89189189189189189</v>
      </c>
    </row>
    <row r="86" spans="1:13" x14ac:dyDescent="0.25">
      <c r="A86" t="s">
        <v>256</v>
      </c>
      <c r="B86">
        <f t="shared" si="11"/>
        <v>0</v>
      </c>
      <c r="C86">
        <f t="shared" si="12"/>
        <v>4</v>
      </c>
      <c r="D86">
        <f t="shared" si="13"/>
        <v>0</v>
      </c>
      <c r="E86">
        <f t="shared" si="14"/>
        <v>0</v>
      </c>
      <c r="F86">
        <f t="shared" si="15"/>
        <v>4</v>
      </c>
      <c r="G86">
        <v>85</v>
      </c>
      <c r="H86">
        <f t="shared" si="16"/>
        <v>20</v>
      </c>
      <c r="I86">
        <f t="shared" si="17"/>
        <v>0.83333333333333337</v>
      </c>
      <c r="J86">
        <f t="shared" si="18"/>
        <v>38</v>
      </c>
      <c r="K86">
        <f t="shared" si="19"/>
        <v>0.90476190476190477</v>
      </c>
      <c r="L86">
        <f t="shared" si="20"/>
        <v>66</v>
      </c>
      <c r="M86">
        <f t="shared" si="21"/>
        <v>0.89189189189189189</v>
      </c>
    </row>
    <row r="87" spans="1:13" x14ac:dyDescent="0.25">
      <c r="A87" t="s">
        <v>255</v>
      </c>
      <c r="B87">
        <f t="shared" si="11"/>
        <v>4</v>
      </c>
      <c r="C87">
        <f t="shared" si="12"/>
        <v>0</v>
      </c>
      <c r="D87">
        <f t="shared" si="13"/>
        <v>0</v>
      </c>
      <c r="E87">
        <f t="shared" si="14"/>
        <v>0</v>
      </c>
      <c r="F87">
        <f t="shared" si="15"/>
        <v>4</v>
      </c>
      <c r="G87">
        <v>86</v>
      </c>
      <c r="H87">
        <f t="shared" si="16"/>
        <v>20</v>
      </c>
      <c r="I87">
        <f t="shared" si="17"/>
        <v>0.83333333333333337</v>
      </c>
      <c r="J87">
        <f t="shared" si="18"/>
        <v>36</v>
      </c>
      <c r="K87">
        <f t="shared" si="19"/>
        <v>0.8571428571428571</v>
      </c>
      <c r="L87">
        <f t="shared" si="20"/>
        <v>68</v>
      </c>
      <c r="M87">
        <f t="shared" si="21"/>
        <v>0.91891891891891897</v>
      </c>
    </row>
    <row r="88" spans="1:13" x14ac:dyDescent="0.25">
      <c r="A88" t="s">
        <v>258</v>
      </c>
      <c r="B88">
        <f t="shared" si="11"/>
        <v>0</v>
      </c>
      <c r="C88">
        <f t="shared" si="12"/>
        <v>0</v>
      </c>
      <c r="D88">
        <f t="shared" si="13"/>
        <v>0</v>
      </c>
      <c r="E88">
        <f t="shared" si="14"/>
        <v>2</v>
      </c>
      <c r="F88">
        <f t="shared" si="15"/>
        <v>2</v>
      </c>
      <c r="G88">
        <v>87</v>
      </c>
      <c r="H88">
        <f t="shared" si="16"/>
        <v>20</v>
      </c>
      <c r="I88">
        <f t="shared" si="17"/>
        <v>0.83333333333333337</v>
      </c>
      <c r="J88">
        <f t="shared" si="18"/>
        <v>36</v>
      </c>
      <c r="K88">
        <f t="shared" si="19"/>
        <v>0.8571428571428571</v>
      </c>
      <c r="L88">
        <f t="shared" si="20"/>
        <v>68</v>
      </c>
      <c r="M88">
        <f t="shared" si="21"/>
        <v>0.91891891891891897</v>
      </c>
    </row>
    <row r="89" spans="1:13" x14ac:dyDescent="0.25">
      <c r="A89" t="s">
        <v>257</v>
      </c>
      <c r="B89">
        <f t="shared" si="11"/>
        <v>0</v>
      </c>
      <c r="C89">
        <f t="shared" si="12"/>
        <v>0</v>
      </c>
      <c r="D89">
        <f t="shared" si="13"/>
        <v>2</v>
      </c>
      <c r="E89">
        <f t="shared" si="14"/>
        <v>0</v>
      </c>
      <c r="F89">
        <f t="shared" si="15"/>
        <v>2</v>
      </c>
      <c r="G89">
        <v>88</v>
      </c>
      <c r="H89">
        <f t="shared" si="16"/>
        <v>20</v>
      </c>
      <c r="I89">
        <f t="shared" si="17"/>
        <v>0.83333333333333337</v>
      </c>
      <c r="J89">
        <f t="shared" si="18"/>
        <v>36</v>
      </c>
      <c r="K89">
        <f t="shared" si="19"/>
        <v>0.8571428571428571</v>
      </c>
      <c r="L89">
        <f t="shared" si="20"/>
        <v>64</v>
      </c>
      <c r="M89">
        <f t="shared" si="21"/>
        <v>0.86486486486486491</v>
      </c>
    </row>
    <row r="90" spans="1:13" x14ac:dyDescent="0.25">
      <c r="A90" t="s">
        <v>255</v>
      </c>
      <c r="B90">
        <f t="shared" si="11"/>
        <v>4</v>
      </c>
      <c r="C90">
        <f t="shared" si="12"/>
        <v>0</v>
      </c>
      <c r="D90">
        <f t="shared" si="13"/>
        <v>0</v>
      </c>
      <c r="E90">
        <f t="shared" si="14"/>
        <v>0</v>
      </c>
      <c r="F90">
        <f t="shared" si="15"/>
        <v>4</v>
      </c>
      <c r="G90">
        <v>89</v>
      </c>
      <c r="H90">
        <f t="shared" si="16"/>
        <v>18</v>
      </c>
      <c r="I90">
        <f t="shared" si="17"/>
        <v>0.75</v>
      </c>
      <c r="J90">
        <f t="shared" si="18"/>
        <v>34</v>
      </c>
      <c r="K90">
        <f t="shared" si="19"/>
        <v>0.80952380952380953</v>
      </c>
      <c r="L90">
        <f t="shared" si="20"/>
        <v>62</v>
      </c>
      <c r="M90">
        <f t="shared" si="21"/>
        <v>0.83783783783783783</v>
      </c>
    </row>
    <row r="91" spans="1:13" x14ac:dyDescent="0.25">
      <c r="A91" t="s">
        <v>255</v>
      </c>
      <c r="B91">
        <f t="shared" si="11"/>
        <v>4</v>
      </c>
      <c r="C91">
        <f t="shared" si="12"/>
        <v>0</v>
      </c>
      <c r="D91">
        <f t="shared" si="13"/>
        <v>0</v>
      </c>
      <c r="E91">
        <f t="shared" si="14"/>
        <v>0</v>
      </c>
      <c r="F91">
        <f t="shared" si="15"/>
        <v>4</v>
      </c>
      <c r="G91">
        <v>90</v>
      </c>
      <c r="H91">
        <f t="shared" si="16"/>
        <v>18</v>
      </c>
      <c r="I91">
        <f t="shared" si="17"/>
        <v>0.75</v>
      </c>
      <c r="J91">
        <f t="shared" si="18"/>
        <v>32</v>
      </c>
      <c r="K91">
        <f t="shared" si="19"/>
        <v>0.76190476190476186</v>
      </c>
      <c r="L91">
        <f t="shared" si="20"/>
        <v>58</v>
      </c>
      <c r="M91">
        <f t="shared" si="21"/>
        <v>0.78378378378378377</v>
      </c>
    </row>
    <row r="92" spans="1:13" x14ac:dyDescent="0.25">
      <c r="A92" t="s">
        <v>258</v>
      </c>
      <c r="B92">
        <f t="shared" si="11"/>
        <v>0</v>
      </c>
      <c r="C92">
        <f t="shared" si="12"/>
        <v>0</v>
      </c>
      <c r="D92">
        <f t="shared" si="13"/>
        <v>0</v>
      </c>
      <c r="E92">
        <f t="shared" si="14"/>
        <v>2</v>
      </c>
      <c r="F92">
        <f t="shared" si="15"/>
        <v>2</v>
      </c>
      <c r="G92">
        <v>91</v>
      </c>
      <c r="H92">
        <f t="shared" si="16"/>
        <v>18</v>
      </c>
      <c r="I92">
        <f t="shared" si="17"/>
        <v>0.75</v>
      </c>
      <c r="J92">
        <f t="shared" si="18"/>
        <v>32</v>
      </c>
      <c r="K92">
        <f t="shared" si="19"/>
        <v>0.76190476190476186</v>
      </c>
      <c r="L92">
        <f t="shared" si="20"/>
        <v>54</v>
      </c>
      <c r="M92">
        <f t="shared" si="21"/>
        <v>0.72972972972972971</v>
      </c>
    </row>
    <row r="93" spans="1:13" x14ac:dyDescent="0.25">
      <c r="A93" t="s">
        <v>256</v>
      </c>
      <c r="B93">
        <f t="shared" si="11"/>
        <v>0</v>
      </c>
      <c r="C93">
        <f t="shared" si="12"/>
        <v>4</v>
      </c>
      <c r="D93">
        <f t="shared" si="13"/>
        <v>0</v>
      </c>
      <c r="E93">
        <f t="shared" si="14"/>
        <v>0</v>
      </c>
      <c r="F93">
        <f t="shared" si="15"/>
        <v>4</v>
      </c>
      <c r="G93">
        <v>92</v>
      </c>
      <c r="H93">
        <f t="shared" si="16"/>
        <v>18</v>
      </c>
      <c r="I93">
        <f t="shared" si="17"/>
        <v>0.75</v>
      </c>
      <c r="J93">
        <f t="shared" si="18"/>
        <v>32</v>
      </c>
      <c r="K93">
        <f t="shared" si="19"/>
        <v>0.76190476190476186</v>
      </c>
      <c r="L93">
        <f t="shared" si="20"/>
        <v>50</v>
      </c>
      <c r="M93">
        <f t="shared" si="21"/>
        <v>0.67567567567567566</v>
      </c>
    </row>
    <row r="94" spans="1:13" x14ac:dyDescent="0.25">
      <c r="A94" t="s">
        <v>258</v>
      </c>
      <c r="B94">
        <f t="shared" si="11"/>
        <v>0</v>
      </c>
      <c r="C94">
        <f t="shared" si="12"/>
        <v>0</v>
      </c>
      <c r="D94">
        <f t="shared" si="13"/>
        <v>0</v>
      </c>
      <c r="E94">
        <f t="shared" si="14"/>
        <v>2</v>
      </c>
      <c r="F94">
        <f t="shared" si="15"/>
        <v>2</v>
      </c>
      <c r="G94">
        <v>93</v>
      </c>
      <c r="H94">
        <f t="shared" si="16"/>
        <v>16</v>
      </c>
      <c r="I94">
        <f t="shared" si="17"/>
        <v>0.66666666666666663</v>
      </c>
      <c r="J94">
        <f t="shared" si="18"/>
        <v>30</v>
      </c>
      <c r="K94">
        <f t="shared" si="19"/>
        <v>0.7142857142857143</v>
      </c>
      <c r="L94">
        <f t="shared" si="20"/>
        <v>48</v>
      </c>
      <c r="M94">
        <f t="shared" si="21"/>
        <v>0.64864864864864868</v>
      </c>
    </row>
    <row r="95" spans="1:13" x14ac:dyDescent="0.25">
      <c r="A95" t="s">
        <v>257</v>
      </c>
      <c r="B95">
        <f t="shared" si="11"/>
        <v>0</v>
      </c>
      <c r="C95">
        <f t="shared" si="12"/>
        <v>0</v>
      </c>
      <c r="D95">
        <f t="shared" si="13"/>
        <v>2</v>
      </c>
      <c r="E95">
        <f t="shared" si="14"/>
        <v>0</v>
      </c>
      <c r="F95">
        <f t="shared" si="15"/>
        <v>2</v>
      </c>
      <c r="G95">
        <v>94</v>
      </c>
      <c r="H95">
        <f t="shared" si="16"/>
        <v>16</v>
      </c>
      <c r="I95">
        <f t="shared" si="17"/>
        <v>0.66666666666666663</v>
      </c>
      <c r="J95">
        <f t="shared" si="18"/>
        <v>28</v>
      </c>
      <c r="K95">
        <f t="shared" si="19"/>
        <v>0.66666666666666663</v>
      </c>
      <c r="L95">
        <f t="shared" si="20"/>
        <v>44</v>
      </c>
      <c r="M95">
        <f t="shared" si="21"/>
        <v>0.59459459459459463</v>
      </c>
    </row>
    <row r="96" spans="1:13" x14ac:dyDescent="0.25">
      <c r="A96" t="s">
        <v>257</v>
      </c>
      <c r="B96">
        <f t="shared" si="11"/>
        <v>0</v>
      </c>
      <c r="C96">
        <f t="shared" si="12"/>
        <v>0</v>
      </c>
      <c r="D96">
        <f t="shared" si="13"/>
        <v>2</v>
      </c>
      <c r="E96">
        <f t="shared" si="14"/>
        <v>0</v>
      </c>
      <c r="F96">
        <f t="shared" si="15"/>
        <v>2</v>
      </c>
      <c r="G96">
        <v>95</v>
      </c>
      <c r="H96">
        <f t="shared" si="16"/>
        <v>18</v>
      </c>
      <c r="I96">
        <f t="shared" si="17"/>
        <v>0.75</v>
      </c>
      <c r="J96">
        <f t="shared" si="18"/>
        <v>24</v>
      </c>
      <c r="K96">
        <f t="shared" si="19"/>
        <v>0.5714285714285714</v>
      </c>
      <c r="L96">
        <f t="shared" si="20"/>
        <v>40</v>
      </c>
      <c r="M96">
        <f t="shared" si="21"/>
        <v>0.54054054054054057</v>
      </c>
    </row>
    <row r="97" spans="1:13" x14ac:dyDescent="0.25">
      <c r="A97" t="s">
        <v>255</v>
      </c>
      <c r="B97">
        <f t="shared" si="11"/>
        <v>4</v>
      </c>
      <c r="C97">
        <f t="shared" si="12"/>
        <v>0</v>
      </c>
      <c r="D97">
        <f t="shared" si="13"/>
        <v>0</v>
      </c>
      <c r="E97">
        <f t="shared" si="14"/>
        <v>0</v>
      </c>
      <c r="F97">
        <f t="shared" si="15"/>
        <v>4</v>
      </c>
      <c r="G97">
        <v>96</v>
      </c>
      <c r="H97">
        <f t="shared" si="16"/>
        <v>14</v>
      </c>
      <c r="I97">
        <f t="shared" si="17"/>
        <v>0.58333333333333337</v>
      </c>
      <c r="J97">
        <f t="shared" si="18"/>
        <v>20</v>
      </c>
      <c r="K97">
        <f t="shared" si="19"/>
        <v>0.47619047619047616</v>
      </c>
      <c r="L97">
        <f t="shared" si="20"/>
        <v>36</v>
      </c>
      <c r="M97">
        <f t="shared" si="21"/>
        <v>0.48648648648648651</v>
      </c>
    </row>
    <row r="98" spans="1:13" x14ac:dyDescent="0.25">
      <c r="A98" t="s">
        <v>256</v>
      </c>
      <c r="B98">
        <f t="shared" si="11"/>
        <v>0</v>
      </c>
      <c r="C98">
        <f t="shared" si="12"/>
        <v>4</v>
      </c>
      <c r="D98">
        <f t="shared" si="13"/>
        <v>0</v>
      </c>
      <c r="E98">
        <f t="shared" si="14"/>
        <v>0</v>
      </c>
      <c r="F98">
        <f t="shared" si="15"/>
        <v>4</v>
      </c>
      <c r="G98">
        <v>97</v>
      </c>
      <c r="H98">
        <f t="shared" si="16"/>
        <v>12</v>
      </c>
      <c r="I98">
        <f t="shared" si="17"/>
        <v>0.5</v>
      </c>
      <c r="J98">
        <f t="shared" si="18"/>
        <v>18</v>
      </c>
      <c r="K98">
        <f t="shared" si="19"/>
        <v>0.42857142857142855</v>
      </c>
      <c r="L98">
        <f t="shared" si="20"/>
        <v>32</v>
      </c>
      <c r="M98">
        <f t="shared" si="21"/>
        <v>0.43243243243243246</v>
      </c>
    </row>
    <row r="99" spans="1:13" x14ac:dyDescent="0.25">
      <c r="A99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Sequencing results</vt:lpstr>
      <vt:lpstr>Target G sequences</vt:lpstr>
      <vt:lpstr>Target C sequences</vt:lpstr>
      <vt:lpstr>GC content C</vt:lpstr>
      <vt:lpstr>GC content G</vt:lpstr>
    </vt:vector>
  </TitlesOfParts>
  <Company>Wageningen 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Swarts, Daan</dc:creator>
  <cp:lastModifiedBy>Daan</cp:lastModifiedBy>
  <dcterms:created xsi:type="dcterms:W3CDTF">2014-10-17T11:16:30Z</dcterms:created>
  <dcterms:modified xsi:type="dcterms:W3CDTF">2016-10-23T15:08:27Z</dcterms:modified>
</cp:coreProperties>
</file>