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\Desktop\Śnieżka final Revision\"/>
    </mc:Choice>
  </mc:AlternateContent>
  <bookViews>
    <workbookView xWindow="0" yWindow="0" windowWidth="28740" windowHeight="15630" activeTab="3"/>
  </bookViews>
  <sheets>
    <sheet name="Geochemistry of Sn1" sheetId="1" r:id="rId1"/>
    <sheet name="Geochemistry of Sn2" sheetId="5" r:id="rId2"/>
    <sheet name="REE" sheetId="6" r:id="rId3"/>
    <sheet name="Uranium activity" sheetId="7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O3" i="1" l="1"/>
  <c r="R3" i="1"/>
  <c r="S3" i="1"/>
  <c r="T3" i="1"/>
  <c r="U3" i="1"/>
  <c r="V3" i="1"/>
  <c r="W3" i="1"/>
  <c r="X3" i="1"/>
  <c r="Y3" i="1"/>
  <c r="Z3" i="1"/>
  <c r="AA3" i="1"/>
  <c r="AB3" i="1"/>
  <c r="Q43" i="5" l="1"/>
  <c r="S43" i="5"/>
  <c r="T43" i="5"/>
  <c r="U43" i="5"/>
  <c r="V43" i="5"/>
  <c r="W43" i="5"/>
  <c r="X43" i="5"/>
  <c r="Y43" i="5"/>
  <c r="Z43" i="5"/>
  <c r="AA43" i="5"/>
  <c r="AB43" i="5"/>
  <c r="AC43" i="5"/>
  <c r="Q44" i="5"/>
  <c r="S44" i="5"/>
  <c r="T44" i="5"/>
  <c r="U44" i="5"/>
  <c r="V44" i="5"/>
  <c r="W44" i="5"/>
  <c r="X44" i="5"/>
  <c r="Y44" i="5"/>
  <c r="Z44" i="5"/>
  <c r="AA44" i="5"/>
  <c r="AB44" i="5"/>
  <c r="AC44" i="5"/>
  <c r="Q45" i="5"/>
  <c r="S45" i="5"/>
  <c r="T45" i="5"/>
  <c r="U45" i="5"/>
  <c r="V45" i="5"/>
  <c r="W45" i="5"/>
  <c r="X45" i="5"/>
  <c r="Y45" i="5"/>
  <c r="Z45" i="5"/>
  <c r="AA45" i="5"/>
  <c r="AB45" i="5"/>
  <c r="AC45" i="5"/>
  <c r="Q46" i="5"/>
  <c r="S46" i="5"/>
  <c r="T46" i="5"/>
  <c r="U46" i="5"/>
  <c r="V46" i="5"/>
  <c r="W46" i="5"/>
  <c r="X46" i="5"/>
  <c r="Y46" i="5"/>
  <c r="Z46" i="5"/>
  <c r="AA46" i="5"/>
  <c r="AB46" i="5"/>
  <c r="AC46" i="5"/>
  <c r="Q42" i="5"/>
  <c r="Z42" i="5" s="1"/>
  <c r="Q41" i="5"/>
  <c r="AA41" i="5" s="1"/>
  <c r="Q40" i="5"/>
  <c r="AA40" i="5" s="1"/>
  <c r="AC39" i="5"/>
  <c r="Q39" i="5"/>
  <c r="Z39" i="5" s="1"/>
  <c r="Q38" i="5"/>
  <c r="U38" i="5" s="1"/>
  <c r="Q37" i="5"/>
  <c r="Y37" i="5" s="1"/>
  <c r="Q36" i="5"/>
  <c r="T36" i="5" s="1"/>
  <c r="Q35" i="5"/>
  <c r="Z35" i="5" s="1"/>
  <c r="Q34" i="5"/>
  <c r="AB34" i="5" s="1"/>
  <c r="Q33" i="5"/>
  <c r="AA33" i="5" s="1"/>
  <c r="Q32" i="5"/>
  <c r="AA32" i="5" s="1"/>
  <c r="Q31" i="5"/>
  <c r="Z31" i="5" s="1"/>
  <c r="Q30" i="5"/>
  <c r="Q29" i="5"/>
  <c r="AA29" i="5" s="1"/>
  <c r="Y28" i="5"/>
  <c r="Q28" i="5"/>
  <c r="U28" i="5" s="1"/>
  <c r="Q27" i="5"/>
  <c r="Q26" i="5"/>
  <c r="Z26" i="5" s="1"/>
  <c r="Q25" i="5"/>
  <c r="AA25" i="5" s="1"/>
  <c r="Q24" i="5"/>
  <c r="Y24" i="5" s="1"/>
  <c r="Q23" i="5"/>
  <c r="W23" i="5" s="1"/>
  <c r="Q22" i="5"/>
  <c r="Z22" i="5" s="1"/>
  <c r="Q21" i="5"/>
  <c r="V21" i="5" s="1"/>
  <c r="Q20" i="5"/>
  <c r="Q19" i="5"/>
  <c r="AA19" i="5" s="1"/>
  <c r="Q18" i="5"/>
  <c r="Z18" i="5" s="1"/>
  <c r="Q17" i="5"/>
  <c r="V17" i="5" s="1"/>
  <c r="Q16" i="5"/>
  <c r="Y16" i="5" s="1"/>
  <c r="Q15" i="5"/>
  <c r="Q14" i="5"/>
  <c r="Z14" i="5" s="1"/>
  <c r="Q13" i="5"/>
  <c r="Q12" i="5"/>
  <c r="Z12" i="5" s="1"/>
  <c r="Q11" i="5"/>
  <c r="AA10" i="5"/>
  <c r="U10" i="5"/>
  <c r="Q10" i="5"/>
  <c r="Z10" i="5" s="1"/>
  <c r="Q9" i="5"/>
  <c r="Z9" i="5" s="1"/>
  <c r="Q8" i="5"/>
  <c r="V8" i="5" s="1"/>
  <c r="Q7" i="5"/>
  <c r="Q6" i="5"/>
  <c r="Z6" i="5" s="1"/>
  <c r="Q5" i="5"/>
  <c r="V5" i="5" s="1"/>
  <c r="Q4" i="5"/>
  <c r="Q3" i="5"/>
  <c r="AA3" i="5" s="1"/>
  <c r="U6" i="5" l="1"/>
  <c r="Y6" i="5"/>
  <c r="U9" i="5"/>
  <c r="S16" i="5"/>
  <c r="V19" i="5"/>
  <c r="Z38" i="5"/>
  <c r="V9" i="5"/>
  <c r="Y14" i="5"/>
  <c r="U16" i="5"/>
  <c r="U18" i="5"/>
  <c r="V29" i="5"/>
  <c r="U31" i="5"/>
  <c r="W37" i="5"/>
  <c r="AA16" i="5"/>
  <c r="AA18" i="5"/>
  <c r="V28" i="5"/>
  <c r="Z29" i="5"/>
  <c r="AA31" i="5"/>
  <c r="U39" i="5"/>
  <c r="AA22" i="5"/>
  <c r="AC26" i="5"/>
  <c r="V33" i="5"/>
  <c r="X39" i="5"/>
  <c r="U42" i="5"/>
  <c r="V3" i="5"/>
  <c r="AA6" i="5"/>
  <c r="AA8" i="5"/>
  <c r="AB9" i="5"/>
  <c r="T14" i="5"/>
  <c r="V16" i="5"/>
  <c r="AB17" i="5"/>
  <c r="U22" i="5"/>
  <c r="T26" i="5"/>
  <c r="Z36" i="5"/>
  <c r="S39" i="5"/>
  <c r="Y39" i="5"/>
  <c r="V40" i="5"/>
  <c r="V42" i="5"/>
  <c r="Y26" i="5"/>
  <c r="T3" i="5"/>
  <c r="Z5" i="5"/>
  <c r="AA14" i="5"/>
  <c r="T22" i="5"/>
  <c r="S26" i="5"/>
  <c r="V36" i="5"/>
  <c r="T6" i="5"/>
  <c r="U14" i="5"/>
  <c r="Z16" i="5"/>
  <c r="T19" i="5"/>
  <c r="Z21" i="5"/>
  <c r="Y22" i="5"/>
  <c r="X26" i="5"/>
  <c r="U29" i="5"/>
  <c r="V38" i="5"/>
  <c r="T39" i="5"/>
  <c r="AA39" i="5"/>
  <c r="AB42" i="5"/>
  <c r="V7" i="5"/>
  <c r="S7" i="5"/>
  <c r="AA7" i="5"/>
  <c r="T7" i="5"/>
  <c r="Z7" i="5"/>
  <c r="X7" i="5"/>
  <c r="AA15" i="5"/>
  <c r="V15" i="5"/>
  <c r="AA12" i="5"/>
  <c r="AA23" i="5"/>
  <c r="Y25" i="5"/>
  <c r="W35" i="5"/>
  <c r="AB35" i="5"/>
  <c r="AB5" i="5"/>
  <c r="AB10" i="5"/>
  <c r="W18" i="5"/>
  <c r="AB21" i="5"/>
  <c r="W31" i="5"/>
  <c r="AB31" i="5"/>
  <c r="Y33" i="5"/>
  <c r="S35" i="5"/>
  <c r="AC35" i="5"/>
  <c r="Z3" i="5"/>
  <c r="U5" i="5"/>
  <c r="W6" i="5"/>
  <c r="AB6" i="5"/>
  <c r="Y9" i="5"/>
  <c r="S10" i="5"/>
  <c r="X10" i="5"/>
  <c r="AC10" i="5"/>
  <c r="V12" i="5"/>
  <c r="W14" i="5"/>
  <c r="AB14" i="5"/>
  <c r="S18" i="5"/>
  <c r="X18" i="5"/>
  <c r="AC18" i="5"/>
  <c r="Z19" i="5"/>
  <c r="U21" i="5"/>
  <c r="W22" i="5"/>
  <c r="AB22" i="5"/>
  <c r="V23" i="5"/>
  <c r="V24" i="5"/>
  <c r="U25" i="5"/>
  <c r="AC25" i="5"/>
  <c r="U26" i="5"/>
  <c r="AA26" i="5"/>
  <c r="AC28" i="5"/>
  <c r="S31" i="5"/>
  <c r="X31" i="5"/>
  <c r="AC31" i="5"/>
  <c r="S33" i="5"/>
  <c r="Z33" i="5"/>
  <c r="X34" i="5"/>
  <c r="T35" i="5"/>
  <c r="Y35" i="5"/>
  <c r="AA36" i="5"/>
  <c r="AB38" i="5"/>
  <c r="S40" i="5"/>
  <c r="Z40" i="5"/>
  <c r="Y42" i="5"/>
  <c r="W10" i="5"/>
  <c r="U12" i="5"/>
  <c r="AB18" i="5"/>
  <c r="S23" i="5"/>
  <c r="T25" i="5"/>
  <c r="AB25" i="5"/>
  <c r="V34" i="5"/>
  <c r="X35" i="5"/>
  <c r="X40" i="5"/>
  <c r="S6" i="5"/>
  <c r="X6" i="5"/>
  <c r="AC6" i="5"/>
  <c r="T9" i="5"/>
  <c r="T10" i="5"/>
  <c r="Y10" i="5"/>
  <c r="S14" i="5"/>
  <c r="X14" i="5"/>
  <c r="AC14" i="5"/>
  <c r="T18" i="5"/>
  <c r="Y18" i="5"/>
  <c r="S22" i="5"/>
  <c r="X22" i="5"/>
  <c r="AC22" i="5"/>
  <c r="X25" i="5"/>
  <c r="W26" i="5"/>
  <c r="AB26" i="5"/>
  <c r="T31" i="5"/>
  <c r="Y31" i="5"/>
  <c r="U33" i="5"/>
  <c r="U35" i="5"/>
  <c r="AA35" i="5"/>
  <c r="W39" i="5"/>
  <c r="AB39" i="5"/>
  <c r="T40" i="5"/>
  <c r="T42" i="5"/>
  <c r="AB4" i="5"/>
  <c r="X4" i="5"/>
  <c r="T4" i="5"/>
  <c r="W4" i="5"/>
  <c r="AC4" i="5"/>
  <c r="AC11" i="5"/>
  <c r="Y11" i="5"/>
  <c r="U11" i="5"/>
  <c r="W11" i="5"/>
  <c r="AB11" i="5"/>
  <c r="AA13" i="5"/>
  <c r="W13" i="5"/>
  <c r="S13" i="5"/>
  <c r="X13" i="5"/>
  <c r="AC13" i="5"/>
  <c r="AB20" i="5"/>
  <c r="X20" i="5"/>
  <c r="T20" i="5"/>
  <c r="W20" i="5"/>
  <c r="AC20" i="5"/>
  <c r="AC27" i="5"/>
  <c r="Y27" i="5"/>
  <c r="U27" i="5"/>
  <c r="AB27" i="5"/>
  <c r="X27" i="5"/>
  <c r="T27" i="5"/>
  <c r="Z27" i="5"/>
  <c r="AA30" i="5"/>
  <c r="W30" i="5"/>
  <c r="S30" i="5"/>
  <c r="AB30" i="5"/>
  <c r="V30" i="5"/>
  <c r="Z30" i="5"/>
  <c r="U30" i="5"/>
  <c r="AC30" i="5"/>
  <c r="S4" i="5"/>
  <c r="Y4" i="5"/>
  <c r="AB8" i="5"/>
  <c r="X8" i="5"/>
  <c r="T8" i="5"/>
  <c r="W8" i="5"/>
  <c r="AC8" i="5"/>
  <c r="S11" i="5"/>
  <c r="X11" i="5"/>
  <c r="T13" i="5"/>
  <c r="Y13" i="5"/>
  <c r="AC15" i="5"/>
  <c r="Y15" i="5"/>
  <c r="U15" i="5"/>
  <c r="W15" i="5"/>
  <c r="AB15" i="5"/>
  <c r="AA17" i="5"/>
  <c r="W17" i="5"/>
  <c r="S17" i="5"/>
  <c r="X17" i="5"/>
  <c r="AC17" i="5"/>
  <c r="S20" i="5"/>
  <c r="Y20" i="5"/>
  <c r="S27" i="5"/>
  <c r="AA27" i="5"/>
  <c r="T30" i="5"/>
  <c r="AC32" i="5"/>
  <c r="Y32" i="5"/>
  <c r="U32" i="5"/>
  <c r="Z32" i="5"/>
  <c r="T32" i="5"/>
  <c r="X32" i="5"/>
  <c r="S32" i="5"/>
  <c r="AB32" i="5"/>
  <c r="AB41" i="5"/>
  <c r="X41" i="5"/>
  <c r="T41" i="5"/>
  <c r="Z41" i="5"/>
  <c r="U41" i="5"/>
  <c r="Y41" i="5"/>
  <c r="S41" i="5"/>
  <c r="AC41" i="5"/>
  <c r="AC3" i="5"/>
  <c r="Y3" i="5"/>
  <c r="U3" i="5"/>
  <c r="W3" i="5"/>
  <c r="AB3" i="5"/>
  <c r="U4" i="5"/>
  <c r="Z4" i="5"/>
  <c r="AA5" i="5"/>
  <c r="W5" i="5"/>
  <c r="S5" i="5"/>
  <c r="X5" i="5"/>
  <c r="AC5" i="5"/>
  <c r="S8" i="5"/>
  <c r="Y8" i="5"/>
  <c r="T11" i="5"/>
  <c r="Z11" i="5"/>
  <c r="AB12" i="5"/>
  <c r="X12" i="5"/>
  <c r="T12" i="5"/>
  <c r="W12" i="5"/>
  <c r="AC12" i="5"/>
  <c r="U13" i="5"/>
  <c r="Z13" i="5"/>
  <c r="S15" i="5"/>
  <c r="X15" i="5"/>
  <c r="T17" i="5"/>
  <c r="Y17" i="5"/>
  <c r="AC19" i="5"/>
  <c r="Y19" i="5"/>
  <c r="U19" i="5"/>
  <c r="W19" i="5"/>
  <c r="AB19" i="5"/>
  <c r="U20" i="5"/>
  <c r="Z20" i="5"/>
  <c r="AA21" i="5"/>
  <c r="W21" i="5"/>
  <c r="S21" i="5"/>
  <c r="X21" i="5"/>
  <c r="AC21" i="5"/>
  <c r="AB24" i="5"/>
  <c r="X24" i="5"/>
  <c r="T24" i="5"/>
  <c r="AA24" i="5"/>
  <c r="W24" i="5"/>
  <c r="S24" i="5"/>
  <c r="Z24" i="5"/>
  <c r="V27" i="5"/>
  <c r="X30" i="5"/>
  <c r="V32" i="5"/>
  <c r="AB37" i="5"/>
  <c r="X37" i="5"/>
  <c r="T37" i="5"/>
  <c r="AA37" i="5"/>
  <c r="V37" i="5"/>
  <c r="Z37" i="5"/>
  <c r="U37" i="5"/>
  <c r="AC37" i="5"/>
  <c r="V41" i="5"/>
  <c r="S3" i="5"/>
  <c r="X3" i="5"/>
  <c r="V4" i="5"/>
  <c r="AA4" i="5"/>
  <c r="T5" i="5"/>
  <c r="Y5" i="5"/>
  <c r="AC7" i="5"/>
  <c r="Y7" i="5"/>
  <c r="U7" i="5"/>
  <c r="W7" i="5"/>
  <c r="AB7" i="5"/>
  <c r="U8" i="5"/>
  <c r="Z8" i="5"/>
  <c r="AA9" i="5"/>
  <c r="W9" i="5"/>
  <c r="S9" i="5"/>
  <c r="X9" i="5"/>
  <c r="AC9" i="5"/>
  <c r="V11" i="5"/>
  <c r="AA11" i="5"/>
  <c r="S12" i="5"/>
  <c r="Y12" i="5"/>
  <c r="V13" i="5"/>
  <c r="AB13" i="5"/>
  <c r="T15" i="5"/>
  <c r="Z15" i="5"/>
  <c r="AB16" i="5"/>
  <c r="X16" i="5"/>
  <c r="T16" i="5"/>
  <c r="W16" i="5"/>
  <c r="AC16" i="5"/>
  <c r="U17" i="5"/>
  <c r="Z17" i="5"/>
  <c r="S19" i="5"/>
  <c r="X19" i="5"/>
  <c r="V20" i="5"/>
  <c r="AA20" i="5"/>
  <c r="T21" i="5"/>
  <c r="Y21" i="5"/>
  <c r="AC23" i="5"/>
  <c r="Y23" i="5"/>
  <c r="U23" i="5"/>
  <c r="AB23" i="5"/>
  <c r="X23" i="5"/>
  <c r="T23" i="5"/>
  <c r="Z23" i="5"/>
  <c r="U24" i="5"/>
  <c r="AC24" i="5"/>
  <c r="W27" i="5"/>
  <c r="AB28" i="5"/>
  <c r="X28" i="5"/>
  <c r="T28" i="5"/>
  <c r="AA28" i="5"/>
  <c r="W28" i="5"/>
  <c r="S28" i="5"/>
  <c r="Z28" i="5"/>
  <c r="Y30" i="5"/>
  <c r="W32" i="5"/>
  <c r="AA34" i="5"/>
  <c r="W34" i="5"/>
  <c r="S34" i="5"/>
  <c r="Z34" i="5"/>
  <c r="U34" i="5"/>
  <c r="Y34" i="5"/>
  <c r="T34" i="5"/>
  <c r="AC34" i="5"/>
  <c r="S37" i="5"/>
  <c r="W41" i="5"/>
  <c r="V25" i="5"/>
  <c r="Z25" i="5"/>
  <c r="AB29" i="5"/>
  <c r="X29" i="5"/>
  <c r="T29" i="5"/>
  <c r="W29" i="5"/>
  <c r="AC29" i="5"/>
  <c r="AC36" i="5"/>
  <c r="Y36" i="5"/>
  <c r="U36" i="5"/>
  <c r="W36" i="5"/>
  <c r="AB36" i="5"/>
  <c r="AA38" i="5"/>
  <c r="W38" i="5"/>
  <c r="S38" i="5"/>
  <c r="X38" i="5"/>
  <c r="AC38" i="5"/>
  <c r="V6" i="5"/>
  <c r="V10" i="5"/>
  <c r="V14" i="5"/>
  <c r="V18" i="5"/>
  <c r="V22" i="5"/>
  <c r="S25" i="5"/>
  <c r="W25" i="5"/>
  <c r="V26" i="5"/>
  <c r="S29" i="5"/>
  <c r="Y29" i="5"/>
  <c r="AB33" i="5"/>
  <c r="X33" i="5"/>
  <c r="T33" i="5"/>
  <c r="W33" i="5"/>
  <c r="AC33" i="5"/>
  <c r="S36" i="5"/>
  <c r="X36" i="5"/>
  <c r="T38" i="5"/>
  <c r="Y38" i="5"/>
  <c r="AC40" i="5"/>
  <c r="Y40" i="5"/>
  <c r="U40" i="5"/>
  <c r="W40" i="5"/>
  <c r="AB40" i="5"/>
  <c r="AA42" i="5"/>
  <c r="W42" i="5"/>
  <c r="S42" i="5"/>
  <c r="X42" i="5"/>
  <c r="AC42" i="5"/>
  <c r="V31" i="5"/>
  <c r="V35" i="5"/>
  <c r="V39" i="5"/>
  <c r="O34" i="1" l="1"/>
  <c r="O35" i="1"/>
  <c r="O36" i="1"/>
  <c r="AB36" i="1" l="1"/>
  <c r="AA36" i="1"/>
  <c r="AA35" i="1"/>
  <c r="AB35" i="1"/>
  <c r="AA34" i="1"/>
  <c r="AB34" i="1"/>
  <c r="Z36" i="1"/>
  <c r="X36" i="1"/>
  <c r="Y36" i="1"/>
  <c r="Y35" i="1"/>
  <c r="X35" i="1"/>
  <c r="Z35" i="1"/>
  <c r="Y34" i="1"/>
  <c r="X34" i="1"/>
  <c r="Z34" i="1"/>
  <c r="W35" i="1"/>
  <c r="U35" i="1"/>
  <c r="V35" i="1"/>
  <c r="V34" i="1"/>
  <c r="W34" i="1"/>
  <c r="U34" i="1"/>
  <c r="W36" i="1"/>
  <c r="U36" i="1"/>
  <c r="V36" i="1"/>
  <c r="T36" i="1"/>
  <c r="R36" i="1"/>
  <c r="S36" i="1"/>
  <c r="S35" i="1"/>
  <c r="T35" i="1"/>
  <c r="R35" i="1"/>
  <c r="S34" i="1"/>
  <c r="R34" i="1"/>
  <c r="T34" i="1"/>
  <c r="O37" i="1" l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26" i="1"/>
  <c r="O27" i="1"/>
  <c r="O28" i="1"/>
  <c r="O29" i="1"/>
  <c r="O30" i="1"/>
  <c r="O31" i="1"/>
  <c r="O32" i="1"/>
  <c r="O33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5" i="1"/>
  <c r="O6" i="1"/>
  <c r="O4" i="1"/>
  <c r="AB5" i="1" l="1"/>
  <c r="AA5" i="1"/>
  <c r="AB14" i="1"/>
  <c r="AA14" i="1"/>
  <c r="AB29" i="1"/>
  <c r="AA29" i="1"/>
  <c r="AB56" i="1"/>
  <c r="AA56" i="1"/>
  <c r="AB48" i="1"/>
  <c r="AA48" i="1"/>
  <c r="AB25" i="1"/>
  <c r="AA25" i="1"/>
  <c r="AB21" i="1"/>
  <c r="AA21" i="1"/>
  <c r="AB17" i="1"/>
  <c r="AA17" i="1"/>
  <c r="AB13" i="1"/>
  <c r="AA13" i="1"/>
  <c r="AB9" i="1"/>
  <c r="AA9" i="1"/>
  <c r="AB32" i="1"/>
  <c r="AA32" i="1"/>
  <c r="AB28" i="1"/>
  <c r="AA28" i="1"/>
  <c r="AA59" i="1"/>
  <c r="AB59" i="1"/>
  <c r="AA55" i="1"/>
  <c r="AB55" i="1"/>
  <c r="AA51" i="1"/>
  <c r="AB51" i="1"/>
  <c r="AA47" i="1"/>
  <c r="AB47" i="1"/>
  <c r="AA43" i="1"/>
  <c r="AB43" i="1"/>
  <c r="AA39" i="1"/>
  <c r="AB39" i="1"/>
  <c r="AA18" i="1"/>
  <c r="AB18" i="1"/>
  <c r="AB33" i="1"/>
  <c r="AA33" i="1"/>
  <c r="AB52" i="1"/>
  <c r="AA52" i="1"/>
  <c r="AB44" i="1"/>
  <c r="AA44" i="1"/>
  <c r="AB4" i="1"/>
  <c r="AA4" i="1"/>
  <c r="AB20" i="1"/>
  <c r="AA20" i="1"/>
  <c r="AB16" i="1"/>
  <c r="AA16" i="1"/>
  <c r="AB12" i="1"/>
  <c r="AA12" i="1"/>
  <c r="AB8" i="1"/>
  <c r="AA8" i="1"/>
  <c r="AA31" i="1"/>
  <c r="AB31" i="1"/>
  <c r="AA27" i="1"/>
  <c r="AB27" i="1"/>
  <c r="AA58" i="1"/>
  <c r="AB58" i="1"/>
  <c r="AB54" i="1"/>
  <c r="AA54" i="1"/>
  <c r="AA50" i="1"/>
  <c r="AB50" i="1"/>
  <c r="AA46" i="1"/>
  <c r="AB46" i="1"/>
  <c r="AB42" i="1"/>
  <c r="AA42" i="1"/>
  <c r="AA38" i="1"/>
  <c r="AB38" i="1"/>
  <c r="AB22" i="1"/>
  <c r="AA22" i="1"/>
  <c r="AA10" i="1"/>
  <c r="AB10" i="1"/>
  <c r="AB60" i="1"/>
  <c r="AA60" i="1"/>
  <c r="AB40" i="1"/>
  <c r="AA40" i="1"/>
  <c r="AB24" i="1"/>
  <c r="AA24" i="1"/>
  <c r="AA6" i="1"/>
  <c r="AB6" i="1"/>
  <c r="AA23" i="1"/>
  <c r="AB23" i="1"/>
  <c r="AA19" i="1"/>
  <c r="AB19" i="1"/>
  <c r="AA15" i="1"/>
  <c r="AB15" i="1"/>
  <c r="AA11" i="1"/>
  <c r="AB11" i="1"/>
  <c r="AA7" i="1"/>
  <c r="AB7" i="1"/>
  <c r="AB30" i="1"/>
  <c r="AA30" i="1"/>
  <c r="AA26" i="1"/>
  <c r="AB26" i="1"/>
  <c r="AB57" i="1"/>
  <c r="AA57" i="1"/>
  <c r="AB53" i="1"/>
  <c r="AA53" i="1"/>
  <c r="AB49" i="1"/>
  <c r="AA49" i="1"/>
  <c r="AB45" i="1"/>
  <c r="AA45" i="1"/>
  <c r="AB41" i="1"/>
  <c r="AA41" i="1"/>
  <c r="AB37" i="1"/>
  <c r="AA37" i="1"/>
  <c r="Z5" i="1"/>
  <c r="X5" i="1"/>
  <c r="Y5" i="1"/>
  <c r="Y22" i="1"/>
  <c r="Z22" i="1"/>
  <c r="X22" i="1"/>
  <c r="Y18" i="1"/>
  <c r="X18" i="1"/>
  <c r="Z18" i="1"/>
  <c r="Y14" i="1"/>
  <c r="Z14" i="1"/>
  <c r="X14" i="1"/>
  <c r="Y10" i="1"/>
  <c r="X10" i="1"/>
  <c r="Z10" i="1"/>
  <c r="Z33" i="1"/>
  <c r="X33" i="1"/>
  <c r="Y33" i="1"/>
  <c r="Z29" i="1"/>
  <c r="X29" i="1"/>
  <c r="Y29" i="1"/>
  <c r="Z60" i="1"/>
  <c r="X60" i="1"/>
  <c r="Y60" i="1"/>
  <c r="Z56" i="1"/>
  <c r="X56" i="1"/>
  <c r="Y56" i="1"/>
  <c r="Z52" i="1"/>
  <c r="X52" i="1"/>
  <c r="Y52" i="1"/>
  <c r="Z48" i="1"/>
  <c r="X48" i="1"/>
  <c r="Y48" i="1"/>
  <c r="Z44" i="1"/>
  <c r="X44" i="1"/>
  <c r="Y44" i="1"/>
  <c r="Z40" i="1"/>
  <c r="X40" i="1"/>
  <c r="Y40" i="1"/>
  <c r="Z25" i="1"/>
  <c r="X25" i="1"/>
  <c r="Y25" i="1"/>
  <c r="Z21" i="1"/>
  <c r="X21" i="1"/>
  <c r="Y21" i="1"/>
  <c r="Z17" i="1"/>
  <c r="X17" i="1"/>
  <c r="Y17" i="1"/>
  <c r="Z13" i="1"/>
  <c r="X13" i="1"/>
  <c r="Y13" i="1"/>
  <c r="Z9" i="1"/>
  <c r="X9" i="1"/>
  <c r="Y9" i="1"/>
  <c r="Z32" i="1"/>
  <c r="X32" i="1"/>
  <c r="Y32" i="1"/>
  <c r="Z28" i="1"/>
  <c r="X28" i="1"/>
  <c r="Y28" i="1"/>
  <c r="Y59" i="1"/>
  <c r="Z59" i="1"/>
  <c r="X59" i="1"/>
  <c r="Y55" i="1"/>
  <c r="X55" i="1"/>
  <c r="Z55" i="1"/>
  <c r="Y51" i="1"/>
  <c r="X51" i="1"/>
  <c r="Z51" i="1"/>
  <c r="Y47" i="1"/>
  <c r="Z47" i="1"/>
  <c r="X47" i="1"/>
  <c r="Y43" i="1"/>
  <c r="X43" i="1"/>
  <c r="Z43" i="1"/>
  <c r="Y39" i="1"/>
  <c r="Z39" i="1"/>
  <c r="X39" i="1"/>
  <c r="Z4" i="1"/>
  <c r="X4" i="1"/>
  <c r="Y4" i="1"/>
  <c r="Z24" i="1"/>
  <c r="X24" i="1"/>
  <c r="Y24" i="1"/>
  <c r="Z20" i="1"/>
  <c r="X20" i="1"/>
  <c r="Y20" i="1"/>
  <c r="Z16" i="1"/>
  <c r="X16" i="1"/>
  <c r="Y16" i="1"/>
  <c r="Z12" i="1"/>
  <c r="X12" i="1"/>
  <c r="Y12" i="1"/>
  <c r="Z8" i="1"/>
  <c r="X8" i="1"/>
  <c r="Y8" i="1"/>
  <c r="Y31" i="1"/>
  <c r="Z31" i="1"/>
  <c r="X31" i="1"/>
  <c r="Y27" i="1"/>
  <c r="X27" i="1"/>
  <c r="Z27" i="1"/>
  <c r="Y58" i="1"/>
  <c r="Z58" i="1"/>
  <c r="X58" i="1"/>
  <c r="Y54" i="1"/>
  <c r="Z54" i="1"/>
  <c r="X54" i="1"/>
  <c r="Y50" i="1"/>
  <c r="X50" i="1"/>
  <c r="Z50" i="1"/>
  <c r="Y46" i="1"/>
  <c r="Z46" i="1"/>
  <c r="X46" i="1"/>
  <c r="Y42" i="1"/>
  <c r="X42" i="1"/>
  <c r="Z42" i="1"/>
  <c r="Y38" i="1"/>
  <c r="Z38" i="1"/>
  <c r="X38" i="1"/>
  <c r="Y6" i="1"/>
  <c r="Z6" i="1"/>
  <c r="X6" i="1"/>
  <c r="Y23" i="1"/>
  <c r="Z23" i="1"/>
  <c r="X23" i="1"/>
  <c r="Y19" i="1"/>
  <c r="X19" i="1"/>
  <c r="Z19" i="1"/>
  <c r="Y15" i="1"/>
  <c r="Z15" i="1"/>
  <c r="X15" i="1"/>
  <c r="Y11" i="1"/>
  <c r="X11" i="1"/>
  <c r="Z11" i="1"/>
  <c r="Y7" i="1"/>
  <c r="Z7" i="1"/>
  <c r="X7" i="1"/>
  <c r="Y30" i="1"/>
  <c r="Z30" i="1"/>
  <c r="X30" i="1"/>
  <c r="Y26" i="1"/>
  <c r="X26" i="1"/>
  <c r="Z26" i="1"/>
  <c r="Z57" i="1"/>
  <c r="X57" i="1"/>
  <c r="Y57" i="1"/>
  <c r="Z53" i="1"/>
  <c r="Y53" i="1"/>
  <c r="X53" i="1"/>
  <c r="Z49" i="1"/>
  <c r="X49" i="1"/>
  <c r="Y49" i="1"/>
  <c r="Z45" i="1"/>
  <c r="X45" i="1"/>
  <c r="Y45" i="1"/>
  <c r="Z41" i="1"/>
  <c r="X41" i="1"/>
  <c r="Y41" i="1"/>
  <c r="Z37" i="1"/>
  <c r="X37" i="1"/>
  <c r="Y37" i="1"/>
  <c r="V6" i="1"/>
  <c r="W6" i="1"/>
  <c r="U6" i="1"/>
  <c r="V15" i="1"/>
  <c r="W15" i="1"/>
  <c r="U15" i="1"/>
  <c r="V30" i="1"/>
  <c r="W30" i="1"/>
  <c r="U30" i="1"/>
  <c r="V26" i="1"/>
  <c r="W26" i="1"/>
  <c r="U26" i="1"/>
  <c r="U49" i="1"/>
  <c r="V49" i="1"/>
  <c r="W49" i="1"/>
  <c r="W45" i="1"/>
  <c r="U45" i="1"/>
  <c r="V45" i="1"/>
  <c r="W41" i="1"/>
  <c r="V41" i="1"/>
  <c r="U41" i="1"/>
  <c r="U37" i="1"/>
  <c r="V37" i="1"/>
  <c r="W37" i="1"/>
  <c r="U5" i="1"/>
  <c r="W5" i="1"/>
  <c r="V5" i="1"/>
  <c r="V22" i="1"/>
  <c r="W22" i="1"/>
  <c r="U22" i="1"/>
  <c r="V18" i="1"/>
  <c r="W18" i="1"/>
  <c r="U18" i="1"/>
  <c r="V14" i="1"/>
  <c r="W14" i="1"/>
  <c r="U14" i="1"/>
  <c r="V10" i="1"/>
  <c r="W10" i="1"/>
  <c r="U10" i="1"/>
  <c r="W33" i="1"/>
  <c r="V33" i="1"/>
  <c r="U33" i="1"/>
  <c r="U29" i="1"/>
  <c r="V29" i="1"/>
  <c r="W29" i="1"/>
  <c r="W60" i="1"/>
  <c r="U60" i="1"/>
  <c r="V60" i="1"/>
  <c r="W56" i="1"/>
  <c r="U56" i="1"/>
  <c r="V56" i="1"/>
  <c r="W52" i="1"/>
  <c r="U52" i="1"/>
  <c r="V52" i="1"/>
  <c r="W48" i="1"/>
  <c r="U48" i="1"/>
  <c r="V48" i="1"/>
  <c r="W44" i="1"/>
  <c r="U44" i="1"/>
  <c r="V44" i="1"/>
  <c r="W40" i="1"/>
  <c r="U40" i="1"/>
  <c r="V40" i="1"/>
  <c r="W19" i="1"/>
  <c r="U19" i="1"/>
  <c r="V19" i="1"/>
  <c r="V11" i="1"/>
  <c r="W11" i="1"/>
  <c r="U11" i="1"/>
  <c r="W57" i="1"/>
  <c r="U57" i="1"/>
  <c r="V57" i="1"/>
  <c r="V21" i="1"/>
  <c r="W21" i="1"/>
  <c r="U21" i="1"/>
  <c r="U17" i="1"/>
  <c r="W17" i="1"/>
  <c r="V17" i="1"/>
  <c r="W13" i="1"/>
  <c r="U13" i="1"/>
  <c r="V13" i="1"/>
  <c r="V9" i="1"/>
  <c r="W9" i="1"/>
  <c r="U9" i="1"/>
  <c r="W32" i="1"/>
  <c r="U32" i="1"/>
  <c r="V32" i="1"/>
  <c r="W28" i="1"/>
  <c r="U28" i="1"/>
  <c r="V28" i="1"/>
  <c r="V59" i="1"/>
  <c r="W59" i="1"/>
  <c r="U59" i="1"/>
  <c r="U55" i="1"/>
  <c r="W55" i="1"/>
  <c r="V55" i="1"/>
  <c r="V51" i="1"/>
  <c r="W51" i="1"/>
  <c r="U51" i="1"/>
  <c r="U47" i="1"/>
  <c r="W47" i="1"/>
  <c r="V47" i="1"/>
  <c r="V43" i="1"/>
  <c r="W43" i="1"/>
  <c r="U43" i="1"/>
  <c r="V39" i="1"/>
  <c r="U39" i="1"/>
  <c r="W39" i="1"/>
  <c r="V23" i="1"/>
  <c r="U23" i="1"/>
  <c r="W23" i="1"/>
  <c r="V7" i="1"/>
  <c r="W7" i="1"/>
  <c r="U7" i="1"/>
  <c r="W53" i="1"/>
  <c r="V53" i="1"/>
  <c r="U53" i="1"/>
  <c r="W25" i="1"/>
  <c r="U25" i="1"/>
  <c r="V25" i="1"/>
  <c r="W4" i="1"/>
  <c r="U4" i="1"/>
  <c r="V4" i="1"/>
  <c r="W24" i="1"/>
  <c r="U24" i="1"/>
  <c r="V24" i="1"/>
  <c r="W20" i="1"/>
  <c r="U20" i="1"/>
  <c r="V20" i="1"/>
  <c r="W16" i="1"/>
  <c r="U16" i="1"/>
  <c r="V16" i="1"/>
  <c r="W12" i="1"/>
  <c r="U12" i="1"/>
  <c r="V12" i="1"/>
  <c r="W8" i="1"/>
  <c r="U8" i="1"/>
  <c r="V8" i="1"/>
  <c r="V31" i="1"/>
  <c r="U31" i="1"/>
  <c r="W31" i="1"/>
  <c r="V27" i="1"/>
  <c r="W27" i="1"/>
  <c r="U27" i="1"/>
  <c r="V58" i="1"/>
  <c r="W58" i="1"/>
  <c r="U58" i="1"/>
  <c r="V54" i="1"/>
  <c r="W54" i="1"/>
  <c r="U54" i="1"/>
  <c r="V50" i="1"/>
  <c r="W50" i="1"/>
  <c r="U50" i="1"/>
  <c r="V46" i="1"/>
  <c r="W46" i="1"/>
  <c r="U46" i="1"/>
  <c r="V42" i="1"/>
  <c r="W42" i="1"/>
  <c r="U42" i="1"/>
  <c r="V38" i="1"/>
  <c r="W38" i="1"/>
  <c r="U38" i="1"/>
  <c r="R25" i="1"/>
  <c r="T25" i="1"/>
  <c r="S25" i="1"/>
  <c r="R17" i="1"/>
  <c r="T17" i="1"/>
  <c r="S17" i="1"/>
  <c r="R9" i="1"/>
  <c r="S9" i="1"/>
  <c r="T9" i="1"/>
  <c r="T28" i="1"/>
  <c r="S28" i="1"/>
  <c r="R28" i="1"/>
  <c r="T55" i="1"/>
  <c r="S55" i="1"/>
  <c r="R55" i="1"/>
  <c r="S51" i="1"/>
  <c r="R51" i="1"/>
  <c r="T51" i="1"/>
  <c r="T43" i="1"/>
  <c r="S43" i="1"/>
  <c r="R43" i="1"/>
  <c r="T4" i="1"/>
  <c r="R4" i="1"/>
  <c r="S4" i="1"/>
  <c r="T20" i="1"/>
  <c r="S20" i="1"/>
  <c r="R20" i="1"/>
  <c r="T12" i="1"/>
  <c r="S12" i="1"/>
  <c r="R12" i="1"/>
  <c r="T31" i="1"/>
  <c r="S31" i="1"/>
  <c r="R31" i="1"/>
  <c r="S58" i="1"/>
  <c r="R58" i="1"/>
  <c r="T58" i="1"/>
  <c r="S50" i="1"/>
  <c r="R50" i="1"/>
  <c r="T50" i="1"/>
  <c r="S42" i="1"/>
  <c r="R42" i="1"/>
  <c r="T42" i="1"/>
  <c r="S6" i="1"/>
  <c r="R6" i="1"/>
  <c r="T6" i="1"/>
  <c r="S23" i="1"/>
  <c r="T23" i="1"/>
  <c r="R23" i="1"/>
  <c r="S19" i="1"/>
  <c r="R19" i="1"/>
  <c r="T19" i="1"/>
  <c r="T15" i="1"/>
  <c r="S15" i="1"/>
  <c r="R15" i="1"/>
  <c r="S11" i="1"/>
  <c r="T11" i="1"/>
  <c r="R11" i="1"/>
  <c r="S7" i="1"/>
  <c r="R7" i="1"/>
  <c r="T7" i="1"/>
  <c r="S30" i="1"/>
  <c r="R30" i="1"/>
  <c r="T30" i="1"/>
  <c r="S26" i="1"/>
  <c r="R26" i="1"/>
  <c r="T26" i="1"/>
  <c r="R57" i="1"/>
  <c r="T57" i="1"/>
  <c r="S57" i="1"/>
  <c r="R53" i="1"/>
  <c r="S53" i="1"/>
  <c r="T53" i="1"/>
  <c r="R49" i="1"/>
  <c r="T49" i="1"/>
  <c r="S49" i="1"/>
  <c r="R45" i="1"/>
  <c r="T45" i="1"/>
  <c r="S45" i="1"/>
  <c r="R41" i="1"/>
  <c r="S41" i="1"/>
  <c r="T41" i="1"/>
  <c r="R37" i="1"/>
  <c r="T37" i="1"/>
  <c r="S37" i="1"/>
  <c r="R21" i="1"/>
  <c r="S21" i="1"/>
  <c r="T21" i="1"/>
  <c r="R13" i="1"/>
  <c r="T13" i="1"/>
  <c r="S13" i="1"/>
  <c r="T32" i="1"/>
  <c r="R32" i="1"/>
  <c r="S32" i="1"/>
  <c r="S59" i="1"/>
  <c r="T59" i="1"/>
  <c r="R59" i="1"/>
  <c r="S47" i="1"/>
  <c r="T47" i="1"/>
  <c r="R47" i="1"/>
  <c r="S39" i="1"/>
  <c r="R39" i="1"/>
  <c r="T39" i="1"/>
  <c r="T24" i="1"/>
  <c r="R24" i="1"/>
  <c r="S24" i="1"/>
  <c r="T16" i="1"/>
  <c r="R16" i="1"/>
  <c r="S16" i="1"/>
  <c r="T8" i="1"/>
  <c r="R8" i="1"/>
  <c r="S8" i="1"/>
  <c r="S27" i="1"/>
  <c r="R27" i="1"/>
  <c r="T27" i="1"/>
  <c r="S54" i="1"/>
  <c r="R54" i="1"/>
  <c r="T54" i="1"/>
  <c r="S46" i="1"/>
  <c r="R46" i="1"/>
  <c r="T46" i="1"/>
  <c r="S38" i="1"/>
  <c r="R38" i="1"/>
  <c r="T38" i="1"/>
  <c r="R5" i="1"/>
  <c r="T5" i="1"/>
  <c r="S5" i="1"/>
  <c r="S22" i="1"/>
  <c r="R22" i="1"/>
  <c r="T22" i="1"/>
  <c r="S18" i="1"/>
  <c r="R18" i="1"/>
  <c r="T18" i="1"/>
  <c r="S14" i="1"/>
  <c r="R14" i="1"/>
  <c r="T14" i="1"/>
  <c r="S10" i="1"/>
  <c r="R10" i="1"/>
  <c r="T10" i="1"/>
  <c r="R33" i="1"/>
  <c r="T33" i="1"/>
  <c r="S33" i="1"/>
  <c r="R29" i="1"/>
  <c r="S29" i="1"/>
  <c r="T29" i="1"/>
  <c r="T60" i="1"/>
  <c r="R60" i="1"/>
  <c r="S60" i="1"/>
  <c r="T56" i="1"/>
  <c r="R56" i="1"/>
  <c r="S56" i="1"/>
  <c r="T52" i="1"/>
  <c r="S52" i="1"/>
  <c r="R52" i="1"/>
  <c r="T48" i="1"/>
  <c r="R48" i="1"/>
  <c r="S48" i="1"/>
  <c r="T44" i="1"/>
  <c r="R44" i="1"/>
  <c r="S44" i="1"/>
  <c r="T40" i="1"/>
  <c r="S40" i="1"/>
  <c r="R40" i="1"/>
</calcChain>
</file>

<file path=xl/sharedStrings.xml><?xml version="1.0" encoding="utf-8"?>
<sst xmlns="http://schemas.openxmlformats.org/spreadsheetml/2006/main" count="161" uniqueCount="113">
  <si>
    <t>Conc. [ ppm ]</t>
  </si>
  <si>
    <t>Sample Name</t>
  </si>
  <si>
    <t>Al</t>
  </si>
  <si>
    <t>Ti</t>
  </si>
  <si>
    <t>Cr</t>
  </si>
  <si>
    <t>Fe</t>
  </si>
  <si>
    <t>Ni</t>
  </si>
  <si>
    <t>Cu</t>
  </si>
  <si>
    <t>Zn</t>
  </si>
  <si>
    <t>Sr</t>
  </si>
  <si>
    <t>Pb</t>
  </si>
  <si>
    <t>U</t>
  </si>
  <si>
    <t>Sc</t>
  </si>
  <si>
    <t>bd</t>
  </si>
  <si>
    <t>par</t>
  </si>
  <si>
    <t>age</t>
  </si>
  <si>
    <t>ash</t>
  </si>
  <si>
    <t>depth</t>
  </si>
  <si>
    <t>year</t>
  </si>
  <si>
    <t>bulk density</t>
  </si>
  <si>
    <t>Al. AR</t>
  </si>
  <si>
    <t>Ti AR</t>
  </si>
  <si>
    <t>Cr AR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</si>
  <si>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</si>
  <si>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</si>
  <si>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</si>
  <si>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</si>
  <si>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</si>
  <si>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</si>
  <si>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</si>
  <si>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</si>
  <si>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</si>
  <si>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</si>
  <si>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</si>
  <si>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</si>
  <si>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</si>
  <si>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</si>
  <si>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</si>
  <si>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</si>
  <si>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</si>
  <si>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</si>
  <si>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</si>
  <si>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</si>
  <si>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</si>
  <si>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</si>
  <si>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</si>
  <si>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</si>
  <si>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</si>
  <si>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</si>
  <si>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</si>
  <si>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</si>
  <si>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</si>
  <si>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</si>
  <si>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</si>
  <si>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</si>
  <si>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</si>
  <si>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</si>
  <si>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</si>
  <si>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</si>
  <si>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</si>
  <si>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</si>
  <si>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</si>
  <si>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</si>
  <si>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</si>
  <si>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</si>
  <si>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</si>
  <si>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</si>
  <si>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Depth</t>
  </si>
  <si>
    <t>Age</t>
  </si>
  <si>
    <t>Bulk density</t>
  </si>
  <si>
    <t>La /  139 [#3]</t>
  </si>
  <si>
    <t>Ce /  140 [#3]</t>
  </si>
  <si>
    <t>Pr /  141 [#3]</t>
  </si>
  <si>
    <t>Nd /  146 [#3]</t>
  </si>
  <si>
    <t>Sm /  152 [#3]</t>
  </si>
  <si>
    <t>Eu /  153 [#3]</t>
  </si>
  <si>
    <t>Gd /  157 [#3]</t>
  </si>
  <si>
    <t>Dy /  162 [#3]</t>
  </si>
  <si>
    <t>Ho /  165 [#3]</t>
  </si>
  <si>
    <t>Er /  166 [#3]</t>
  </si>
  <si>
    <t>Tm /  169 [#3]</t>
  </si>
  <si>
    <t>Yb /  174 [#3]</t>
  </si>
  <si>
    <t>Lu /  175 [#3]</t>
  </si>
  <si>
    <t>La</t>
  </si>
  <si>
    <t>Ce</t>
  </si>
  <si>
    <t>Pr</t>
  </si>
  <si>
    <t>Nd</t>
  </si>
  <si>
    <t>Sm</t>
  </si>
  <si>
    <t>Eu</t>
  </si>
  <si>
    <t>Gd</t>
  </si>
  <si>
    <t>Dy</t>
  </si>
  <si>
    <t>Ho</t>
  </si>
  <si>
    <t>Er</t>
  </si>
  <si>
    <t>Tm</t>
  </si>
  <si>
    <t>Yb</t>
  </si>
  <si>
    <t>Lu</t>
  </si>
  <si>
    <t>234U (Bq/kg)</t>
  </si>
  <si>
    <t>dA</t>
  </si>
  <si>
    <t>234U (Bq/m2)</t>
  </si>
  <si>
    <t>238U (Bq/kg)</t>
  </si>
  <si>
    <t>238U (Bq/m2)</t>
  </si>
  <si>
    <t>PbAR</t>
  </si>
  <si>
    <t>AlAR</t>
  </si>
  <si>
    <t>CuAR</t>
  </si>
  <si>
    <t>ZnAR</t>
  </si>
  <si>
    <t>ScAR</t>
  </si>
  <si>
    <t>NiAR</t>
  </si>
  <si>
    <t>CrAR</t>
  </si>
  <si>
    <t>TiAR</t>
  </si>
  <si>
    <t>UAR</t>
  </si>
  <si>
    <t>SrAR</t>
  </si>
  <si>
    <t>FeAR</t>
  </si>
  <si>
    <t>234U/238U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</si>
</sst>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color indexed="68"/>
      <name val="Arial"/>
      <family val="2"/>
      <charset val="238"/>
    </font>
    <font>
      <sz val="9"/>
      <color indexed="64"/>
      <name val="Arial"/>
      <family val="2"/>
      <charset val="238"/>
    </font>
    <font>
      <sz val="9"/>
      <color rgb="FF000000"/>
      <name val="Arial"/>
      <family val="2"/>
    </font>
    <font>
      <b/>
      <sz val="9"/>
      <color theme="1"/>
      <name val="Arial"/>
      <family val="2"/>
      <charset val="238"/>
    </font>
    <font>
      <b/>
      <i/>
      <sz val="9"/>
      <color theme="8" tint="-0.249977111117893"/>
      <name val="Arial"/>
      <family val="2"/>
      <charset val="238"/>
    </font>
    <font>
      <sz val="9"/>
      <color theme="8" tint="-0.249977111117893"/>
      <name val="Arial"/>
      <family val="2"/>
      <charset val="238"/>
    </font>
    <font>
      <b/>
      <sz val="9"/>
      <color theme="8" tint="-0.249977111117893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10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left" indent="1"/>
    </xf>
    <xf numFmtId="0" fontId="5" fillId="0" borderId="0" xfId="3"/>
    <xf numFmtId="0" fontId="4" fillId="0" borderId="0" xfId="3" applyFont="1" applyFill="1"/>
    <xf numFmtId="0" fontId="5" fillId="0" borderId="0" xfId="3" applyFill="1"/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7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horizontal="center" vertical="top"/>
    </xf>
    <xf numFmtId="2" fontId="6" fillId="0" borderId="0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2" fontId="6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10" fillId="0" borderId="0" xfId="3" applyFont="1"/>
    <xf numFmtId="0" fontId="11" fillId="3" borderId="0" xfId="3" applyFont="1" applyFill="1"/>
    <xf numFmtId="0" fontId="12" fillId="3" borderId="0" xfId="3" applyFont="1" applyFill="1"/>
    <xf numFmtId="0" fontId="13" fillId="3" borderId="0" xfId="3" applyFont="1" applyFill="1"/>
    <xf numFmtId="0" fontId="10" fillId="0" borderId="0" xfId="3" applyFont="1" applyFill="1"/>
    <xf numFmtId="0" fontId="14" fillId="0" borderId="0" xfId="3" applyFont="1"/>
    <xf numFmtId="0" fontId="14" fillId="0" borderId="0" xfId="3" applyFont="1" applyFill="1"/>
    <xf numFmtId="2" fontId="14" fillId="0" borderId="0" xfId="3" applyNumberFormat="1" applyFont="1" applyFill="1"/>
    <xf numFmtId="1" fontId="14" fillId="0" borderId="0" xfId="3" applyNumberFormat="1" applyFont="1" applyFill="1"/>
    <xf numFmtId="165" fontId="9" fillId="0" borderId="0" xfId="0" applyNumberFormat="1" applyFont="1" applyFill="1"/>
    <xf numFmtId="2" fontId="9" fillId="0" borderId="0" xfId="0" applyNumberFormat="1" applyFont="1" applyFill="1"/>
    <xf numFmtId="0" fontId="9" fillId="0" borderId="0" xfId="0" applyFont="1" applyFill="1"/>
    <xf numFmtId="0" fontId="9" fillId="0" borderId="1" xfId="0" applyFont="1" applyFill="1" applyBorder="1"/>
    <xf numFmtId="1" fontId="9" fillId="0" borderId="0" xfId="0" applyNumberFormat="1" applyFont="1" applyFill="1"/>
  </cellXfs>
  <cellStyles count="5">
    <cellStyle name="Normalny" xfId="0" builtinId="0"/>
    <cellStyle name="Normalny 2" xfId="1"/>
    <cellStyle name="Normalny 3" xfId="2"/>
    <cellStyle name="Normalny 4" xfId="3"/>
    <cellStyle name="Normalny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EFEFE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06714285714286"/>
          <c:y val="0.12200147492625371"/>
          <c:w val="0.44388674424546487"/>
          <c:h val="0.7679799874921826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Sn1'!$H$3:$H$60</c:f>
              <c:numCache>
                <c:formatCode>0.00</c:formatCode>
                <c:ptCount val="58"/>
                <c:pt idx="0" formatCode="0.0">
                  <c:v>46.569254695237994</c:v>
                </c:pt>
                <c:pt idx="1">
                  <c:v>9.674929431761333</c:v>
                </c:pt>
                <c:pt idx="2" formatCode="0.0">
                  <c:v>33.153667315310834</c:v>
                </c:pt>
                <c:pt idx="3" formatCode="0.0">
                  <c:v>33.324348460755964</c:v>
                </c:pt>
                <c:pt idx="4" formatCode="0.0">
                  <c:v>25.564854891211308</c:v>
                </c:pt>
                <c:pt idx="5" formatCode="0.0">
                  <c:v>24.676852352052954</c:v>
                </c:pt>
                <c:pt idx="6" formatCode="0.0">
                  <c:v>21.609617829532777</c:v>
                </c:pt>
                <c:pt idx="7" formatCode="0.0">
                  <c:v>29.205923461293256</c:v>
                </c:pt>
                <c:pt idx="8" formatCode="0.0">
                  <c:v>20.550026944923527</c:v>
                </c:pt>
                <c:pt idx="9" formatCode="0.0">
                  <c:v>39.454325016632417</c:v>
                </c:pt>
                <c:pt idx="10" formatCode="0.0">
                  <c:v>56.986820119994448</c:v>
                </c:pt>
                <c:pt idx="11" formatCode="0.0">
                  <c:v>49.995065475375483</c:v>
                </c:pt>
                <c:pt idx="12" formatCode="0.0">
                  <c:v>61.572629780692438</c:v>
                </c:pt>
                <c:pt idx="13" formatCode="0.0">
                  <c:v>64.112859308949325</c:v>
                </c:pt>
                <c:pt idx="14" formatCode="0.0">
                  <c:v>53.20586153672685</c:v>
                </c:pt>
                <c:pt idx="15" formatCode="0.0">
                  <c:v>65.920610125680824</c:v>
                </c:pt>
                <c:pt idx="16" formatCode="0.0">
                  <c:v>78.449570598669226</c:v>
                </c:pt>
                <c:pt idx="17" formatCode="0.0">
                  <c:v>99.083430970771445</c:v>
                </c:pt>
                <c:pt idx="18" formatCode="0.0">
                  <c:v>111.79067250023418</c:v>
                </c:pt>
                <c:pt idx="19" formatCode="0.0">
                  <c:v>105.10654385580878</c:v>
                </c:pt>
                <c:pt idx="20" formatCode="0.0">
                  <c:v>163.81713019698026</c:v>
                </c:pt>
                <c:pt idx="21" formatCode="0.0">
                  <c:v>151.65903426279985</c:v>
                </c:pt>
                <c:pt idx="22" formatCode="0.0">
                  <c:v>152.63233880776983</c:v>
                </c:pt>
                <c:pt idx="23" formatCode="0.0">
                  <c:v>166.5730275849582</c:v>
                </c:pt>
                <c:pt idx="24" formatCode="0.0">
                  <c:v>190.55825414513652</c:v>
                </c:pt>
                <c:pt idx="25" formatCode="0.0">
                  <c:v>288.62747542045901</c:v>
                </c:pt>
                <c:pt idx="26" formatCode="0.0">
                  <c:v>117.10534386037774</c:v>
                </c:pt>
                <c:pt idx="27" formatCode="0.0">
                  <c:v>101.41467540604874</c:v>
                </c:pt>
                <c:pt idx="28" formatCode="0.0">
                  <c:v>129.912329170319</c:v>
                </c:pt>
                <c:pt idx="29" formatCode="0.0">
                  <c:v>119.77938739011944</c:v>
                </c:pt>
                <c:pt idx="30" formatCode="0.0">
                  <c:v>119.70867743359508</c:v>
                </c:pt>
                <c:pt idx="31" formatCode="0.0">
                  <c:v>101.44081361997731</c:v>
                </c:pt>
                <c:pt idx="32" formatCode="0.0">
                  <c:v>81.129786053294325</c:v>
                </c:pt>
                <c:pt idx="33" formatCode="0.0">
                  <c:v>75.107880801389499</c:v>
                </c:pt>
                <c:pt idx="34" formatCode="0.0">
                  <c:v>115.60678453028407</c:v>
                </c:pt>
                <c:pt idx="35" formatCode="0.0">
                  <c:v>92.011798988018015</c:v>
                </c:pt>
                <c:pt idx="36" formatCode="0.0">
                  <c:v>91.085349144369985</c:v>
                </c:pt>
                <c:pt idx="37" formatCode="0.0">
                  <c:v>99.545156653347291</c:v>
                </c:pt>
                <c:pt idx="38" formatCode="0.0">
                  <c:v>94.863791564810612</c:v>
                </c:pt>
                <c:pt idx="39" formatCode="0.0">
                  <c:v>66.084409088826177</c:v>
                </c:pt>
                <c:pt idx="40" formatCode="0.0">
                  <c:v>100.24190292423597</c:v>
                </c:pt>
                <c:pt idx="41" formatCode="0.0">
                  <c:v>74.806031342773679</c:v>
                </c:pt>
                <c:pt idx="42" formatCode="0.0">
                  <c:v>89.63245859460271</c:v>
                </c:pt>
                <c:pt idx="43" formatCode="0.0">
                  <c:v>76.269427398903389</c:v>
                </c:pt>
                <c:pt idx="44" formatCode="0.0">
                  <c:v>77.19330371164196</c:v>
                </c:pt>
                <c:pt idx="45" formatCode="0.0">
                  <c:v>50.835884158304879</c:v>
                </c:pt>
                <c:pt idx="46" formatCode="0.0">
                  <c:v>49.440636450484305</c:v>
                </c:pt>
                <c:pt idx="47" formatCode="0.0">
                  <c:v>39.942619653519444</c:v>
                </c:pt>
                <c:pt idx="48" formatCode="0.0">
                  <c:v>38.103030183584629</c:v>
                </c:pt>
                <c:pt idx="49" formatCode="0.0">
                  <c:v>34.878120372216976</c:v>
                </c:pt>
                <c:pt idx="50" formatCode="0.0">
                  <c:v>26.314013957746905</c:v>
                </c:pt>
                <c:pt idx="51" formatCode="0.0">
                  <c:v>29.638996696249684</c:v>
                </c:pt>
                <c:pt idx="52" formatCode="0.0">
                  <c:v>30.420133819796352</c:v>
                </c:pt>
                <c:pt idx="53" formatCode="0.0">
                  <c:v>28.006821053691205</c:v>
                </c:pt>
                <c:pt idx="54" formatCode="0.0">
                  <c:v>23.074502672787652</c:v>
                </c:pt>
                <c:pt idx="55">
                  <c:v>15.68875551849664</c:v>
                </c:pt>
                <c:pt idx="56">
                  <c:v>14.620037353009659</c:v>
                </c:pt>
                <c:pt idx="57">
                  <c:v>14.285448322484344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34-4956-92B5-D497B610A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753712"/>
        <c:axId val="197754496"/>
      </c:scatterChart>
      <c:valAx>
        <c:axId val="197753712"/>
        <c:scaling>
          <c:orientation val="minMax"/>
          <c:max val="3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Zn (mg kg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 sz="10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32789166666666669"/>
              <c:y val="3.438643067846607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7754496"/>
        <c:crossesAt val="2012"/>
        <c:crossBetween val="midCat"/>
        <c:majorUnit val="100"/>
      </c:valAx>
      <c:valAx>
        <c:axId val="197754496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97753712"/>
        <c:crossesAt val="0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Sn1'!$Z$3:$Z$60</c:f>
              <c:numCache>
                <c:formatCode>0.00</c:formatCode>
                <c:ptCount val="58"/>
                <c:pt idx="0">
                  <c:v>1.400476044864084E-5</c:v>
                </c:pt>
                <c:pt idx="1">
                  <c:v>5.8306910297592371E-2</c:v>
                </c:pt>
                <c:pt idx="2">
                  <c:v>0.18465016973846116</c:v>
                </c:pt>
                <c:pt idx="3">
                  <c:v>1.7721657693961567E-2</c:v>
                </c:pt>
                <c:pt idx="4">
                  <c:v>6.6160764517350134E-3</c:v>
                </c:pt>
                <c:pt idx="5">
                  <c:v>5.8725652578764054E-2</c:v>
                </c:pt>
                <c:pt idx="6">
                  <c:v>0.1311062965157187</c:v>
                </c:pt>
                <c:pt idx="7">
                  <c:v>9.125573299721286E-2</c:v>
                </c:pt>
                <c:pt idx="8">
                  <c:v>2.3818670254825234E-2</c:v>
                </c:pt>
                <c:pt idx="9">
                  <c:v>6.0049612858136335E-2</c:v>
                </c:pt>
                <c:pt idx="10">
                  <c:v>0.13606827882793296</c:v>
                </c:pt>
                <c:pt idx="11">
                  <c:v>0.15733480460194435</c:v>
                </c:pt>
                <c:pt idx="12">
                  <c:v>0.12391583654936847</c:v>
                </c:pt>
                <c:pt idx="13">
                  <c:v>7.9162620787966403E-2</c:v>
                </c:pt>
                <c:pt idx="14">
                  <c:v>0.14071882569364727</c:v>
                </c:pt>
                <c:pt idx="15">
                  <c:v>0.11091501989864161</c:v>
                </c:pt>
                <c:pt idx="16">
                  <c:v>0.16170399853044737</c:v>
                </c:pt>
                <c:pt idx="17">
                  <c:v>0.34350728344912862</c:v>
                </c:pt>
                <c:pt idx="18">
                  <c:v>0.37923894087831006</c:v>
                </c:pt>
                <c:pt idx="19">
                  <c:v>0.19793022578745437</c:v>
                </c:pt>
                <c:pt idx="20">
                  <c:v>0.29090667455652508</c:v>
                </c:pt>
                <c:pt idx="21">
                  <c:v>0.23280724708246736</c:v>
                </c:pt>
                <c:pt idx="22">
                  <c:v>0.26751007529139675</c:v>
                </c:pt>
                <c:pt idx="23">
                  <c:v>0.4008446389025932</c:v>
                </c:pt>
                <c:pt idx="24">
                  <c:v>0.32950238849117081</c:v>
                </c:pt>
                <c:pt idx="25">
                  <c:v>0.41534652789710524</c:v>
                </c:pt>
                <c:pt idx="26">
                  <c:v>0.15538062372626676</c:v>
                </c:pt>
                <c:pt idx="27">
                  <c:v>0.17587598118955206</c:v>
                </c:pt>
                <c:pt idx="28">
                  <c:v>0.18562108303052038</c:v>
                </c:pt>
                <c:pt idx="29">
                  <c:v>0.10965220645591314</c:v>
                </c:pt>
                <c:pt idx="30">
                  <c:v>6.9679734964013543E-2</c:v>
                </c:pt>
                <c:pt idx="31">
                  <c:v>8.5396915714339439E-2</c:v>
                </c:pt>
                <c:pt idx="32">
                  <c:v>8.8019576497714511E-2</c:v>
                </c:pt>
                <c:pt idx="33">
                  <c:v>6.9247666824358525E-2</c:v>
                </c:pt>
                <c:pt idx="34">
                  <c:v>0.11587038513461179</c:v>
                </c:pt>
                <c:pt idx="35">
                  <c:v>6.0709306028077906E-2</c:v>
                </c:pt>
                <c:pt idx="36">
                  <c:v>7.3430508625886487E-2</c:v>
                </c:pt>
                <c:pt idx="37">
                  <c:v>4.0003538713011023E-2</c:v>
                </c:pt>
                <c:pt idx="38">
                  <c:v>5.3852047040199032E-2</c:v>
                </c:pt>
                <c:pt idx="39">
                  <c:v>3.449309803700968E-2</c:v>
                </c:pt>
                <c:pt idx="40">
                  <c:v>3.2310982002469686E-2</c:v>
                </c:pt>
                <c:pt idx="41">
                  <c:v>2.4167357168614501E-2</c:v>
                </c:pt>
                <c:pt idx="42">
                  <c:v>2.8763076440112521E-2</c:v>
                </c:pt>
                <c:pt idx="43">
                  <c:v>3.5781420810142128E-2</c:v>
                </c:pt>
                <c:pt idx="44">
                  <c:v>3.5687206623847563E-2</c:v>
                </c:pt>
                <c:pt idx="45">
                  <c:v>2.3703030572902212E-2</c:v>
                </c:pt>
                <c:pt idx="46">
                  <c:v>2.3972096951352818E-2</c:v>
                </c:pt>
                <c:pt idx="47">
                  <c:v>2.3717637344173346E-2</c:v>
                </c:pt>
                <c:pt idx="48">
                  <c:v>3.7481113092563793E-2</c:v>
                </c:pt>
                <c:pt idx="49">
                  <c:v>1.0273907379595508E-2</c:v>
                </c:pt>
                <c:pt idx="50">
                  <c:v>1.9588841722524487E-2</c:v>
                </c:pt>
                <c:pt idx="51">
                  <c:v>1.7611250442952336E-2</c:v>
                </c:pt>
                <c:pt idx="52">
                  <c:v>3.4831623744467202E-2</c:v>
                </c:pt>
                <c:pt idx="53">
                  <c:v>1.8120531783792512E-2</c:v>
                </c:pt>
                <c:pt idx="54">
                  <c:v>1.8944964984087129E-2</c:v>
                </c:pt>
                <c:pt idx="55">
                  <c:v>1.1570135326643468E-2</c:v>
                </c:pt>
                <c:pt idx="56">
                  <c:v>1.724451655603533E-2</c:v>
                </c:pt>
                <c:pt idx="57">
                  <c:v>1.2537893518804313E-2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66-4B37-8372-F90303012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521024"/>
        <c:axId val="376526512"/>
      </c:scatterChart>
      <c:valAx>
        <c:axId val="376521024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U AR (mg m</a:t>
                </a:r>
                <a:r>
                  <a:rPr lang="pl-PL" sz="1000" b="1" i="0" baseline="30000"/>
                  <a:t>-2</a:t>
                </a:r>
                <a:r>
                  <a:rPr lang="pl-PL" sz="1000" b="1" i="0" baseline="0"/>
                  <a:t> y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76526512"/>
        <c:crosses val="max"/>
        <c:crossBetween val="midCat"/>
      </c:valAx>
      <c:valAx>
        <c:axId val="3765265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376521024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Sn1'!$Y$3:$Y$60</c:f>
              <c:numCache>
                <c:formatCode>0.00</c:formatCode>
                <c:ptCount val="58"/>
                <c:pt idx="0">
                  <c:v>1.5101461666639362E-2</c:v>
                </c:pt>
                <c:pt idx="1">
                  <c:v>15.85963185220082</c:v>
                </c:pt>
                <c:pt idx="2">
                  <c:v>43.07126815326059</c:v>
                </c:pt>
                <c:pt idx="3">
                  <c:v>7.4574110137037497</c:v>
                </c:pt>
                <c:pt idx="4">
                  <c:v>3.1329610525242146</c:v>
                </c:pt>
                <c:pt idx="5">
                  <c:v>17.061157018437846</c:v>
                </c:pt>
                <c:pt idx="6">
                  <c:v>29.830393798085684</c:v>
                </c:pt>
                <c:pt idx="7">
                  <c:v>15.749061769868902</c:v>
                </c:pt>
                <c:pt idx="8">
                  <c:v>8.4803335538638009</c:v>
                </c:pt>
                <c:pt idx="9">
                  <c:v>14.480040127969836</c:v>
                </c:pt>
                <c:pt idx="10">
                  <c:v>29.041138289661493</c:v>
                </c:pt>
                <c:pt idx="11">
                  <c:v>36.7763140494651</c:v>
                </c:pt>
                <c:pt idx="12">
                  <c:v>35.060037409592539</c:v>
                </c:pt>
                <c:pt idx="13">
                  <c:v>32.181643778488763</c:v>
                </c:pt>
                <c:pt idx="14">
                  <c:v>30.291975407618416</c:v>
                </c:pt>
                <c:pt idx="15">
                  <c:v>40.50264933009732</c:v>
                </c:pt>
                <c:pt idx="16">
                  <c:v>45.301411324743782</c:v>
                </c:pt>
                <c:pt idx="17">
                  <c:v>95.63014775772514</c:v>
                </c:pt>
                <c:pt idx="18">
                  <c:v>131.41351978022013</c:v>
                </c:pt>
                <c:pt idx="19">
                  <c:v>59.451079459416015</c:v>
                </c:pt>
                <c:pt idx="20">
                  <c:v>92.162601486879012</c:v>
                </c:pt>
                <c:pt idx="21">
                  <c:v>64.133457497104402</c:v>
                </c:pt>
                <c:pt idx="22">
                  <c:v>71.998954565984505</c:v>
                </c:pt>
                <c:pt idx="23">
                  <c:v>164.50990688702865</c:v>
                </c:pt>
                <c:pt idx="24">
                  <c:v>88.344435682319897</c:v>
                </c:pt>
                <c:pt idx="25">
                  <c:v>109.49816956538008</c:v>
                </c:pt>
                <c:pt idx="26">
                  <c:v>45.364721570313307</c:v>
                </c:pt>
                <c:pt idx="27">
                  <c:v>59.996699752942874</c:v>
                </c:pt>
                <c:pt idx="28">
                  <c:v>57.084089231951999</c:v>
                </c:pt>
                <c:pt idx="29">
                  <c:v>26.436960358300432</c:v>
                </c:pt>
                <c:pt idx="30">
                  <c:v>19.968034802029099</c:v>
                </c:pt>
                <c:pt idx="31">
                  <c:v>31.118030273814927</c:v>
                </c:pt>
                <c:pt idx="32">
                  <c:v>27.380359894877696</c:v>
                </c:pt>
                <c:pt idx="33">
                  <c:v>22.367564902952285</c:v>
                </c:pt>
                <c:pt idx="34">
                  <c:v>41.247855017496491</c:v>
                </c:pt>
                <c:pt idx="35">
                  <c:v>21.709775137359635</c:v>
                </c:pt>
                <c:pt idx="36">
                  <c:v>29.184863236511148</c:v>
                </c:pt>
                <c:pt idx="37">
                  <c:v>23.02391658233929</c:v>
                </c:pt>
                <c:pt idx="38">
                  <c:v>18.962729929996819</c:v>
                </c:pt>
                <c:pt idx="39">
                  <c:v>17.724246887836074</c:v>
                </c:pt>
                <c:pt idx="40">
                  <c:v>18.893967860995396</c:v>
                </c:pt>
                <c:pt idx="41">
                  <c:v>10.174714529420125</c:v>
                </c:pt>
                <c:pt idx="42">
                  <c:v>17.658306228097182</c:v>
                </c:pt>
                <c:pt idx="43">
                  <c:v>16.319908626748965</c:v>
                </c:pt>
                <c:pt idx="44">
                  <c:v>24.300091129808109</c:v>
                </c:pt>
                <c:pt idx="45">
                  <c:v>17.315269435514185</c:v>
                </c:pt>
                <c:pt idx="46">
                  <c:v>14.553675332701548</c:v>
                </c:pt>
                <c:pt idx="47">
                  <c:v>17.440191698915445</c:v>
                </c:pt>
                <c:pt idx="48">
                  <c:v>25.746140879887655</c:v>
                </c:pt>
                <c:pt idx="49">
                  <c:v>16.7081610628777</c:v>
                </c:pt>
                <c:pt idx="50">
                  <c:v>32.831756758293274</c:v>
                </c:pt>
                <c:pt idx="51">
                  <c:v>23.069110169821116</c:v>
                </c:pt>
                <c:pt idx="52">
                  <c:v>23.898969978113552</c:v>
                </c:pt>
                <c:pt idx="53">
                  <c:v>11.510010121439143</c:v>
                </c:pt>
                <c:pt idx="54">
                  <c:v>20.293229701067656</c:v>
                </c:pt>
                <c:pt idx="55">
                  <c:v>13.572117222060298</c:v>
                </c:pt>
                <c:pt idx="56">
                  <c:v>13.737679942395715</c:v>
                </c:pt>
                <c:pt idx="57">
                  <c:v>10.346809834394614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DE-41CB-BA50-58DB2B0FA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520632"/>
        <c:axId val="376525336"/>
      </c:scatterChart>
      <c:valAx>
        <c:axId val="376520632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Ti AR (mg m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-2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 sz="10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6525336"/>
        <c:crosses val="max"/>
        <c:crossBetween val="midCat"/>
      </c:valAx>
      <c:valAx>
        <c:axId val="376525336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pl-PL"/>
          </a:p>
        </c:txPr>
        <c:crossAx val="376520632"/>
        <c:crosses val="autoZero"/>
        <c:crossBetween val="midCat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Sn1'!$AA$3:$AA$60</c:f>
              <c:numCache>
                <c:formatCode>0.00</c:formatCode>
                <c:ptCount val="58"/>
                <c:pt idx="0">
                  <c:v>1.0681670562799944E-3</c:v>
                </c:pt>
                <c:pt idx="1">
                  <c:v>1.2044775757109631</c:v>
                </c:pt>
                <c:pt idx="2">
                  <c:v>3.6039381303910725</c:v>
                </c:pt>
                <c:pt idx="3">
                  <c:v>0.58164475252141923</c:v>
                </c:pt>
                <c:pt idx="4">
                  <c:v>0.25323835433351477</c:v>
                </c:pt>
                <c:pt idx="5">
                  <c:v>1.6023704002607608</c:v>
                </c:pt>
                <c:pt idx="6">
                  <c:v>2.3698917143373297</c:v>
                </c:pt>
                <c:pt idx="7">
                  <c:v>1.7625672829283967</c:v>
                </c:pt>
                <c:pt idx="8">
                  <c:v>0.71052957358940805</c:v>
                </c:pt>
                <c:pt idx="9">
                  <c:v>1.1110882538091758</c:v>
                </c:pt>
                <c:pt idx="10">
                  <c:v>2.302996246196702</c:v>
                </c:pt>
                <c:pt idx="11">
                  <c:v>2.6094817665082335</c:v>
                </c:pt>
                <c:pt idx="12">
                  <c:v>2.4498144552893439</c:v>
                </c:pt>
                <c:pt idx="13">
                  <c:v>3.3185360854110542</c:v>
                </c:pt>
                <c:pt idx="14">
                  <c:v>2.8817014300450179</c:v>
                </c:pt>
                <c:pt idx="15">
                  <c:v>3.8660119508820827</c:v>
                </c:pt>
                <c:pt idx="16">
                  <c:v>4.6039759526639648</c:v>
                </c:pt>
                <c:pt idx="17">
                  <c:v>8.1547508148704111</c:v>
                </c:pt>
                <c:pt idx="18">
                  <c:v>7.2791925425834636</c:v>
                </c:pt>
                <c:pt idx="19">
                  <c:v>4.8336638775577345</c:v>
                </c:pt>
                <c:pt idx="20">
                  <c:v>5.7399225523700261</c:v>
                </c:pt>
                <c:pt idx="21">
                  <c:v>5.3033638891850252</c:v>
                </c:pt>
                <c:pt idx="22">
                  <c:v>6.0460079993008673</c:v>
                </c:pt>
                <c:pt idx="23">
                  <c:v>9.2090019384467716</c:v>
                </c:pt>
                <c:pt idx="24">
                  <c:v>6.548993808347042</c:v>
                </c:pt>
                <c:pt idx="25">
                  <c:v>8.7410578086749062</c:v>
                </c:pt>
                <c:pt idx="26">
                  <c:v>3.3488595720607526</c:v>
                </c:pt>
                <c:pt idx="27">
                  <c:v>3.9652749722452962</c:v>
                </c:pt>
                <c:pt idx="28">
                  <c:v>4.0785721707908849</c:v>
                </c:pt>
                <c:pt idx="29">
                  <c:v>2.7130608139111665</c:v>
                </c:pt>
                <c:pt idx="30">
                  <c:v>2.498039652804172</c:v>
                </c:pt>
                <c:pt idx="31">
                  <c:v>2.9479195092295027</c:v>
                </c:pt>
                <c:pt idx="32">
                  <c:v>2.5727579191078376</c:v>
                </c:pt>
                <c:pt idx="33">
                  <c:v>2.2289055318010216</c:v>
                </c:pt>
                <c:pt idx="34">
                  <c:v>3.6285185665018957</c:v>
                </c:pt>
                <c:pt idx="35">
                  <c:v>2.42370256162287</c:v>
                </c:pt>
                <c:pt idx="36">
                  <c:v>3.0132947356389099</c:v>
                </c:pt>
                <c:pt idx="37">
                  <c:v>3.0456271318322354</c:v>
                </c:pt>
                <c:pt idx="38">
                  <c:v>2.4125109702571716</c:v>
                </c:pt>
                <c:pt idx="39">
                  <c:v>1.7422972456879593</c:v>
                </c:pt>
                <c:pt idx="40">
                  <c:v>2.2421566626311709</c:v>
                </c:pt>
                <c:pt idx="41">
                  <c:v>1.3331521522933321</c:v>
                </c:pt>
                <c:pt idx="42">
                  <c:v>1.5967652494687858</c:v>
                </c:pt>
                <c:pt idx="43">
                  <c:v>1.4292953464828169</c:v>
                </c:pt>
                <c:pt idx="44">
                  <c:v>1.566143700431186</c:v>
                </c:pt>
                <c:pt idx="45">
                  <c:v>1.0014709175230732</c:v>
                </c:pt>
                <c:pt idx="46">
                  <c:v>0.75528574856158937</c:v>
                </c:pt>
                <c:pt idx="47">
                  <c:v>0.74358523129344101</c:v>
                </c:pt>
                <c:pt idx="48">
                  <c:v>1.2413662837752573</c:v>
                </c:pt>
                <c:pt idx="49">
                  <c:v>0.88803289643190242</c:v>
                </c:pt>
                <c:pt idx="50">
                  <c:v>1.0962504415989829</c:v>
                </c:pt>
                <c:pt idx="51">
                  <c:v>1.1776408459611984</c:v>
                </c:pt>
                <c:pt idx="52">
                  <c:v>1.4631733533475602</c:v>
                </c:pt>
                <c:pt idx="53">
                  <c:v>1.5628223017399021</c:v>
                </c:pt>
                <c:pt idx="54">
                  <c:v>1.1962990497253789</c:v>
                </c:pt>
                <c:pt idx="55">
                  <c:v>0.83293261538307428</c:v>
                </c:pt>
                <c:pt idx="56">
                  <c:v>0.83834881435496578</c:v>
                </c:pt>
                <c:pt idx="57">
                  <c:v>0.73830067524042631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DE-41CB-BA50-58DB2B0FA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525728"/>
        <c:axId val="376523376"/>
      </c:scatterChart>
      <c:valAx>
        <c:axId val="37652572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Sr AR (mg m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-2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 sz="10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6523376"/>
        <c:crosses val="max"/>
        <c:crossBetween val="midCat"/>
      </c:valAx>
      <c:valAx>
        <c:axId val="376523376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pl-PL"/>
          </a:p>
        </c:txPr>
        <c:crossAx val="376525728"/>
        <c:crosses val="autoZero"/>
        <c:crossBetween val="midCat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Sn1'!$AB$3:$AB$60</c:f>
              <c:numCache>
                <c:formatCode>0.00</c:formatCode>
                <c:ptCount val="58"/>
                <c:pt idx="0">
                  <c:v>9.545745535828476E-2</c:v>
                </c:pt>
                <c:pt idx="1">
                  <c:v>137.32666630116793</c:v>
                </c:pt>
                <c:pt idx="2">
                  <c:v>356.74098291736902</c:v>
                </c:pt>
                <c:pt idx="3">
                  <c:v>61.718297895362745</c:v>
                </c:pt>
                <c:pt idx="4">
                  <c:v>45.315699673183751</c:v>
                </c:pt>
                <c:pt idx="5">
                  <c:v>140.91140669876739</c:v>
                </c:pt>
                <c:pt idx="6">
                  <c:v>275.39422465981954</c:v>
                </c:pt>
                <c:pt idx="7">
                  <c:v>145.68192232733892</c:v>
                </c:pt>
                <c:pt idx="8">
                  <c:v>74.662494900915078</c:v>
                </c:pt>
                <c:pt idx="9">
                  <c:v>129.78150345191605</c:v>
                </c:pt>
                <c:pt idx="10">
                  <c:v>267.85838200887622</c:v>
                </c:pt>
                <c:pt idx="11">
                  <c:v>332.34420931656109</c:v>
                </c:pt>
                <c:pt idx="12">
                  <c:v>307.8919652960945</c:v>
                </c:pt>
                <c:pt idx="13">
                  <c:v>311.26845794263107</c:v>
                </c:pt>
                <c:pt idx="14">
                  <c:v>254.92254945648477</c:v>
                </c:pt>
                <c:pt idx="15">
                  <c:v>350.97082853650477</c:v>
                </c:pt>
                <c:pt idx="16">
                  <c:v>428.77654707198724</c:v>
                </c:pt>
                <c:pt idx="17">
                  <c:v>885.21164934064723</c:v>
                </c:pt>
                <c:pt idx="18">
                  <c:v>1059.7633307350775</c:v>
                </c:pt>
                <c:pt idx="19">
                  <c:v>591.58103013519406</c:v>
                </c:pt>
                <c:pt idx="20">
                  <c:v>837.01357767747993</c:v>
                </c:pt>
                <c:pt idx="21">
                  <c:v>1158.3280644754066</c:v>
                </c:pt>
                <c:pt idx="22">
                  <c:v>1209.9049832820672</c:v>
                </c:pt>
                <c:pt idx="23">
                  <c:v>1858.1006781174829</c:v>
                </c:pt>
                <c:pt idx="24">
                  <c:v>984.22609853604297</c:v>
                </c:pt>
                <c:pt idx="25">
                  <c:v>1146.9061381253325</c:v>
                </c:pt>
                <c:pt idx="26">
                  <c:v>397.0428967096604</c:v>
                </c:pt>
                <c:pt idx="27">
                  <c:v>459.08280322267024</c:v>
                </c:pt>
                <c:pt idx="28">
                  <c:v>499.00491480655211</c:v>
                </c:pt>
                <c:pt idx="29">
                  <c:v>313.65277037347317</c:v>
                </c:pt>
                <c:pt idx="30">
                  <c:v>262.69174232652711</c:v>
                </c:pt>
                <c:pt idx="31">
                  <c:v>317.68054434300416</c:v>
                </c:pt>
                <c:pt idx="32">
                  <c:v>268.56759227992308</c:v>
                </c:pt>
                <c:pt idx="33">
                  <c:v>240.6154121562235</c:v>
                </c:pt>
                <c:pt idx="34">
                  <c:v>446.89733613179772</c:v>
                </c:pt>
                <c:pt idx="35">
                  <c:v>308.02795984867925</c:v>
                </c:pt>
                <c:pt idx="36">
                  <c:v>384.13968465369101</c:v>
                </c:pt>
                <c:pt idx="37">
                  <c:v>433.28961136820578</c:v>
                </c:pt>
                <c:pt idx="38">
                  <c:v>337.99589694826352</c:v>
                </c:pt>
                <c:pt idx="39">
                  <c:v>249.53788411322944</c:v>
                </c:pt>
                <c:pt idx="40">
                  <c:v>359.74083920927819</c:v>
                </c:pt>
                <c:pt idx="41">
                  <c:v>294.27759158452915</c:v>
                </c:pt>
                <c:pt idx="42">
                  <c:v>267.86200807658628</c:v>
                </c:pt>
                <c:pt idx="43">
                  <c:v>282.03606028415538</c:v>
                </c:pt>
                <c:pt idx="44">
                  <c:v>274.6817945481535</c:v>
                </c:pt>
                <c:pt idx="45">
                  <c:v>183.84304836831689</c:v>
                </c:pt>
                <c:pt idx="46">
                  <c:v>179.48045146458753</c:v>
                </c:pt>
                <c:pt idx="47">
                  <c:v>161.48795681895047</c:v>
                </c:pt>
                <c:pt idx="48">
                  <c:v>311.62707987953598</c:v>
                </c:pt>
                <c:pt idx="49">
                  <c:v>266.57342397302</c:v>
                </c:pt>
                <c:pt idx="50">
                  <c:v>257.8244212256821</c:v>
                </c:pt>
                <c:pt idx="51">
                  <c:v>370.85949269328262</c:v>
                </c:pt>
                <c:pt idx="52">
                  <c:v>474.44754665827139</c:v>
                </c:pt>
                <c:pt idx="53">
                  <c:v>621.34548718239466</c:v>
                </c:pt>
                <c:pt idx="54">
                  <c:v>533.50968803332944</c:v>
                </c:pt>
                <c:pt idx="55">
                  <c:v>421.06740193145208</c:v>
                </c:pt>
                <c:pt idx="56">
                  <c:v>421.00668510110222</c:v>
                </c:pt>
                <c:pt idx="57">
                  <c:v>350.82189821473958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DE-41CB-BA50-58DB2B0FA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522200"/>
        <c:axId val="376526904"/>
      </c:scatterChart>
      <c:valAx>
        <c:axId val="37652220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Fe AR (mg m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-2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 sz="10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6526904"/>
        <c:crosses val="max"/>
        <c:crossBetween val="midCat"/>
      </c:valAx>
      <c:valAx>
        <c:axId val="376526904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376522200"/>
        <c:crosses val="autoZero"/>
        <c:crossBetween val="midCat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56825396825396"/>
          <c:y val="0.19265953785644052"/>
          <c:w val="0.44388674424546487"/>
          <c:h val="0.7679799874921826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stdErr"/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fixedVal"/>
            <c:noEndCap val="0"/>
            <c:val val="0.1"/>
          </c:errBars>
          <c:xVal>
            <c:numRef>
              <c:f>'Geochemistry of Sn1'!$K$3:$K$60</c:f>
              <c:numCache>
                <c:formatCode>0.00</c:formatCode>
                <c:ptCount val="58"/>
                <c:pt idx="0" formatCode="0.0">
                  <c:v>30.781448812747673</c:v>
                </c:pt>
                <c:pt idx="1">
                  <c:v>3.0380261047716783</c:v>
                </c:pt>
                <c:pt idx="2">
                  <c:v>6.7938756959829378</c:v>
                </c:pt>
                <c:pt idx="3">
                  <c:v>11.933005323535607</c:v>
                </c:pt>
                <c:pt idx="4">
                  <c:v>7.9215822902390229</c:v>
                </c:pt>
                <c:pt idx="5">
                  <c:v>4.0281963860637227</c:v>
                </c:pt>
                <c:pt idx="6">
                  <c:v>4.0620048721200428</c:v>
                </c:pt>
                <c:pt idx="7">
                  <c:v>5.0657793825874426</c:v>
                </c:pt>
                <c:pt idx="8">
                  <c:v>4.1601557288539741</c:v>
                </c:pt>
                <c:pt idx="9">
                  <c:v>9.4864158154468754</c:v>
                </c:pt>
                <c:pt idx="10" formatCode="0.0">
                  <c:v>17.694739714665005</c:v>
                </c:pt>
                <c:pt idx="11" formatCode="0.0">
                  <c:v>20.274064318564754</c:v>
                </c:pt>
                <c:pt idx="12" formatCode="0.0">
                  <c:v>23.250727564779186</c:v>
                </c:pt>
                <c:pt idx="13" formatCode="0.0">
                  <c:v>31.300033823575703</c:v>
                </c:pt>
                <c:pt idx="14" formatCode="0.0">
                  <c:v>21.160765488471387</c:v>
                </c:pt>
                <c:pt idx="15" formatCode="0.0">
                  <c:v>25.714091853855876</c:v>
                </c:pt>
                <c:pt idx="16" formatCode="0.0">
                  <c:v>30.958846432387318</c:v>
                </c:pt>
                <c:pt idx="17" formatCode="0.0">
                  <c:v>58.840386461576173</c:v>
                </c:pt>
                <c:pt idx="18" formatCode="0.0">
                  <c:v>106.85946934363696</c:v>
                </c:pt>
                <c:pt idx="19" formatCode="0.0">
                  <c:v>88.120304162030209</c:v>
                </c:pt>
                <c:pt idx="20" formatCode="0.0">
                  <c:v>180.29255128201422</c:v>
                </c:pt>
                <c:pt idx="21" formatCode="0.0">
                  <c:v>138.81902458510075</c:v>
                </c:pt>
                <c:pt idx="22" formatCode="0.0">
                  <c:v>153.01869437893447</c:v>
                </c:pt>
                <c:pt idx="23" formatCode="0.0">
                  <c:v>230.65191927346279</c:v>
                </c:pt>
                <c:pt idx="24" formatCode="0.0">
                  <c:v>265.95776708515598</c:v>
                </c:pt>
                <c:pt idx="25" formatCode="0.0">
                  <c:v>364.84358221747505</c:v>
                </c:pt>
                <c:pt idx="26" formatCode="0.0">
                  <c:v>131.91090393235396</c:v>
                </c:pt>
                <c:pt idx="27" formatCode="0.0">
                  <c:v>116.02410468135554</c:v>
                </c:pt>
                <c:pt idx="28" formatCode="0.0">
                  <c:v>141.4683998817093</c:v>
                </c:pt>
                <c:pt idx="29" formatCode="0.0">
                  <c:v>125.98489832636118</c:v>
                </c:pt>
                <c:pt idx="30" formatCode="0.0">
                  <c:v>99.416662210156787</c:v>
                </c:pt>
                <c:pt idx="31" formatCode="0.0">
                  <c:v>72.738876958536181</c:v>
                </c:pt>
                <c:pt idx="32" formatCode="0.0">
                  <c:v>57.079611710686585</c:v>
                </c:pt>
                <c:pt idx="33" formatCode="0.0">
                  <c:v>65.957053527539742</c:v>
                </c:pt>
                <c:pt idx="34" formatCode="0.0">
                  <c:v>104.86627172250284</c:v>
                </c:pt>
                <c:pt idx="35" formatCode="0.0">
                  <c:v>76.311526479349041</c:v>
                </c:pt>
                <c:pt idx="36" formatCode="0.0">
                  <c:v>75.505953157484726</c:v>
                </c:pt>
                <c:pt idx="37" formatCode="0.0">
                  <c:v>86.928490106556552</c:v>
                </c:pt>
                <c:pt idx="38" formatCode="0.0">
                  <c:v>102.15248218158773</c:v>
                </c:pt>
                <c:pt idx="39" formatCode="0.0">
                  <c:v>79.117638544746058</c:v>
                </c:pt>
                <c:pt idx="40" formatCode="0.0">
                  <c:v>113.8793342054045</c:v>
                </c:pt>
                <c:pt idx="41" formatCode="0.0">
                  <c:v>84.729257403606198</c:v>
                </c:pt>
                <c:pt idx="42" formatCode="0.0">
                  <c:v>102.78665708539971</c:v>
                </c:pt>
                <c:pt idx="43" formatCode="0.0">
                  <c:v>202.27995455557104</c:v>
                </c:pt>
                <c:pt idx="44" formatCode="0.0">
                  <c:v>174.03112613880563</c:v>
                </c:pt>
                <c:pt idx="45" formatCode="0.0">
                  <c:v>88.286164962536404</c:v>
                </c:pt>
                <c:pt idx="46" formatCode="0.0">
                  <c:v>93.625628341520283</c:v>
                </c:pt>
                <c:pt idx="47" formatCode="0.0">
                  <c:v>137.97048125900858</c:v>
                </c:pt>
                <c:pt idx="48" formatCode="0.0">
                  <c:v>123.55212251336739</c:v>
                </c:pt>
                <c:pt idx="49" formatCode="0.0">
                  <c:v>105.14152467873828</c:v>
                </c:pt>
                <c:pt idx="50" formatCode="0.0">
                  <c:v>101.05962822895015</c:v>
                </c:pt>
                <c:pt idx="51" formatCode="0.0">
                  <c:v>80.663436803727095</c:v>
                </c:pt>
                <c:pt idx="52" formatCode="0.0">
                  <c:v>98.70477602215658</c:v>
                </c:pt>
                <c:pt idx="53" formatCode="0.0">
                  <c:v>111.43283356965026</c:v>
                </c:pt>
                <c:pt idx="54" formatCode="0.0">
                  <c:v>184.52340796358709</c:v>
                </c:pt>
                <c:pt idx="55" formatCode="0.0">
                  <c:v>159.00644829042454</c:v>
                </c:pt>
                <c:pt idx="56" formatCode="0.0">
                  <c:v>205.13322925693035</c:v>
                </c:pt>
                <c:pt idx="57" formatCode="0.0">
                  <c:v>218.41330681447039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99-4DB5-B054-4D3B68BBC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522592"/>
        <c:axId val="376527688"/>
      </c:scatterChart>
      <c:valAx>
        <c:axId val="376522592"/>
        <c:scaling>
          <c:orientation val="minMax"/>
          <c:max val="36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Pb (mg kg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 sz="10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8253452380952382"/>
              <c:y val="5.311799410029496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6527688"/>
        <c:crosses val="max"/>
        <c:crossBetween val="midCat"/>
        <c:majorUnit val="120"/>
      </c:valAx>
      <c:valAx>
        <c:axId val="376527688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376522592"/>
        <c:crossesAt val="0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98730158730156"/>
          <c:y val="0.17693534906588004"/>
          <c:w val="0.42312976190476181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Sn1'!$G$3:$G$60</c:f>
              <c:numCache>
                <c:formatCode>0.00</c:formatCode>
                <c:ptCount val="58"/>
                <c:pt idx="0">
                  <c:v>5.899573785633633</c:v>
                </c:pt>
                <c:pt idx="1">
                  <c:v>2.9843804953121031</c:v>
                </c:pt>
                <c:pt idx="2">
                  <c:v>10.668063899071297</c:v>
                </c:pt>
                <c:pt idx="3">
                  <c:v>9.9177486653916169</c:v>
                </c:pt>
                <c:pt idx="4">
                  <c:v>6.6122528526601405</c:v>
                </c:pt>
                <c:pt idx="5">
                  <c:v>8.612118583265012</c:v>
                </c:pt>
                <c:pt idx="6">
                  <c:v>6.5419386429984021</c:v>
                </c:pt>
                <c:pt idx="7">
                  <c:v>7.6784451651803609</c:v>
                </c:pt>
                <c:pt idx="8">
                  <c:v>3.2989933085182157</c:v>
                </c:pt>
                <c:pt idx="9">
                  <c:v>6.9495564321189196</c:v>
                </c:pt>
                <c:pt idx="10">
                  <c:v>10.070799575545708</c:v>
                </c:pt>
                <c:pt idx="11">
                  <c:v>9.8802524942951742</c:v>
                </c:pt>
                <c:pt idx="12">
                  <c:v>10.580002663991687</c:v>
                </c:pt>
                <c:pt idx="13">
                  <c:v>9.9992502815412951</c:v>
                </c:pt>
                <c:pt idx="14">
                  <c:v>7.5533083735597426</c:v>
                </c:pt>
                <c:pt idx="15">
                  <c:v>7.8694767226143361</c:v>
                </c:pt>
                <c:pt idx="16">
                  <c:v>7.4729704683350668</c:v>
                </c:pt>
                <c:pt idx="17">
                  <c:v>8.5404495915183976</c:v>
                </c:pt>
                <c:pt idx="18">
                  <c:v>10.901707829895477</c:v>
                </c:pt>
                <c:pt idx="19">
                  <c:v>9.2500648758205823</c:v>
                </c:pt>
                <c:pt idx="20" formatCode="0.0">
                  <c:v>17.532022244186447</c:v>
                </c:pt>
                <c:pt idx="21">
                  <c:v>11.067485195790399</c:v>
                </c:pt>
                <c:pt idx="22">
                  <c:v>11.03072608195</c:v>
                </c:pt>
                <c:pt idx="23">
                  <c:v>14.023452686988049</c:v>
                </c:pt>
                <c:pt idx="24">
                  <c:v>15.563331890427783</c:v>
                </c:pt>
                <c:pt idx="25" formatCode="0.0">
                  <c:v>26.176656408030954</c:v>
                </c:pt>
                <c:pt idx="26">
                  <c:v>8.8205216883591966</c:v>
                </c:pt>
                <c:pt idx="27">
                  <c:v>9.5430963648142235</c:v>
                </c:pt>
                <c:pt idx="28">
                  <c:v>13.146060063286852</c:v>
                </c:pt>
                <c:pt idx="29">
                  <c:v>11.277337610661716</c:v>
                </c:pt>
                <c:pt idx="30">
                  <c:v>13.89618767346696</c:v>
                </c:pt>
                <c:pt idx="31">
                  <c:v>7.8631762946752275</c:v>
                </c:pt>
                <c:pt idx="32">
                  <c:v>6.8758683639576761</c:v>
                </c:pt>
                <c:pt idx="33">
                  <c:v>5.1413323464553873</c:v>
                </c:pt>
                <c:pt idx="34">
                  <c:v>7.9313783557654265</c:v>
                </c:pt>
                <c:pt idx="35">
                  <c:v>5.6606456532811613</c:v>
                </c:pt>
                <c:pt idx="36">
                  <c:v>5.454490808406816</c:v>
                </c:pt>
                <c:pt idx="37">
                  <c:v>5.7080920002972633</c:v>
                </c:pt>
                <c:pt idx="38">
                  <c:v>6.1480140241431211</c:v>
                </c:pt>
                <c:pt idx="39">
                  <c:v>6.2330711692291239</c:v>
                </c:pt>
                <c:pt idx="40">
                  <c:v>6.4056185318513643</c:v>
                </c:pt>
                <c:pt idx="41">
                  <c:v>7.6762079647186896</c:v>
                </c:pt>
                <c:pt idx="42">
                  <c:v>7.4209145081821077</c:v>
                </c:pt>
                <c:pt idx="43">
                  <c:v>6.8366775572105638</c:v>
                </c:pt>
                <c:pt idx="44">
                  <c:v>7.1711328786656496</c:v>
                </c:pt>
                <c:pt idx="45">
                  <c:v>7.7370496934845665</c:v>
                </c:pt>
                <c:pt idx="46">
                  <c:v>5.5970874421927785</c:v>
                </c:pt>
                <c:pt idx="47">
                  <c:v>6.3041291051687232</c:v>
                </c:pt>
                <c:pt idx="48">
                  <c:v>5.1370144147548524</c:v>
                </c:pt>
                <c:pt idx="49">
                  <c:v>3.9848188691942541</c:v>
                </c:pt>
                <c:pt idx="50">
                  <c:v>6.4682896667967134</c:v>
                </c:pt>
                <c:pt idx="51">
                  <c:v>5.0189934113158818</c:v>
                </c:pt>
                <c:pt idx="52">
                  <c:v>4.7713633615585431</c:v>
                </c:pt>
                <c:pt idx="53">
                  <c:v>4.8641048525626829</c:v>
                </c:pt>
                <c:pt idx="54">
                  <c:v>3.7745868577920856</c:v>
                </c:pt>
                <c:pt idx="55">
                  <c:v>2.6582443649650664</c:v>
                </c:pt>
                <c:pt idx="56">
                  <c:v>3.4768659343345965</c:v>
                </c:pt>
                <c:pt idx="57">
                  <c:v>4.9658771814627363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33-427B-92EA-E9C06FB56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622264"/>
        <c:axId val="377624224"/>
      </c:scatterChart>
      <c:valAx>
        <c:axId val="377622264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Cu (mg kg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 sz="10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4904682539682541"/>
              <c:y val="5.81211897738446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7624224"/>
        <c:crosses val="max"/>
        <c:crossBetween val="midCat"/>
      </c:valAx>
      <c:valAx>
        <c:axId val="377624224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377622264"/>
        <c:crossesAt val="0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870158730158728"/>
          <c:y val="0.16456219272369715"/>
          <c:w val="0.40801071428571428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Sn1'!$E$3:$E$60</c:f>
              <c:numCache>
                <c:formatCode>0.0</c:formatCode>
                <c:ptCount val="58"/>
                <c:pt idx="0">
                  <c:v>297.38384544134669</c:v>
                </c:pt>
                <c:pt idx="1">
                  <c:v>152.44403289676322</c:v>
                </c:pt>
                <c:pt idx="2">
                  <c:v>397.37669900594432</c:v>
                </c:pt>
                <c:pt idx="3">
                  <c:v>455.86341140521637</c:v>
                </c:pt>
                <c:pt idx="4">
                  <c:v>597.66988720703819</c:v>
                </c:pt>
                <c:pt idx="5">
                  <c:v>329.0229139179657</c:v>
                </c:pt>
                <c:pt idx="6">
                  <c:v>314.21555811637018</c:v>
                </c:pt>
                <c:pt idx="7">
                  <c:v>288.55504254809284</c:v>
                </c:pt>
                <c:pt idx="8">
                  <c:v>253.98817810928682</c:v>
                </c:pt>
                <c:pt idx="9">
                  <c:v>509.92903072445699</c:v>
                </c:pt>
                <c:pt idx="10">
                  <c:v>846.63300163131078</c:v>
                </c:pt>
                <c:pt idx="11">
                  <c:v>868.9584109668566</c:v>
                </c:pt>
                <c:pt idx="12">
                  <c:v>1068.5924268089641</c:v>
                </c:pt>
                <c:pt idx="13">
                  <c:v>980.3024912371144</c:v>
                </c:pt>
                <c:pt idx="14">
                  <c:v>846.85346608367843</c:v>
                </c:pt>
                <c:pt idx="15">
                  <c:v>1045.3017888322925</c:v>
                </c:pt>
                <c:pt idx="16">
                  <c:v>1305.686792988796</c:v>
                </c:pt>
                <c:pt idx="17">
                  <c:v>1959.6294811157347</c:v>
                </c:pt>
                <c:pt idx="18">
                  <c:v>2995.9518111563666</c:v>
                </c:pt>
                <c:pt idx="19">
                  <c:v>2105.1219372867881</c:v>
                </c:pt>
                <c:pt idx="20">
                  <c:v>4232.5645217397141</c:v>
                </c:pt>
                <c:pt idx="21">
                  <c:v>5334.2260862007561</c:v>
                </c:pt>
                <c:pt idx="22">
                  <c:v>4848.8908456287882</c:v>
                </c:pt>
                <c:pt idx="23">
                  <c:v>5563.6408862173394</c:v>
                </c:pt>
                <c:pt idx="24">
                  <c:v>4598.8029476441834</c:v>
                </c:pt>
                <c:pt idx="25">
                  <c:v>6230.7427359865842</c:v>
                </c:pt>
                <c:pt idx="26">
                  <c:v>2190.7455858620801</c:v>
                </c:pt>
                <c:pt idx="27">
                  <c:v>1984.8907427213619</c:v>
                </c:pt>
                <c:pt idx="28">
                  <c:v>2731.280321874935</c:v>
                </c:pt>
                <c:pt idx="29">
                  <c:v>2175.1232342127178</c:v>
                </c:pt>
                <c:pt idx="30">
                  <c:v>2138.3129208508572</c:v>
                </c:pt>
                <c:pt idx="31">
                  <c:v>1878.0995822820212</c:v>
                </c:pt>
                <c:pt idx="32">
                  <c:v>1672.2764151925512</c:v>
                </c:pt>
                <c:pt idx="33">
                  <c:v>1405.4638560527162</c:v>
                </c:pt>
                <c:pt idx="34">
                  <c:v>2644.3629356911033</c:v>
                </c:pt>
                <c:pt idx="35">
                  <c:v>2055.5753076321507</c:v>
                </c:pt>
                <c:pt idx="36">
                  <c:v>2119.3913636065668</c:v>
                </c:pt>
                <c:pt idx="37">
                  <c:v>2565.3618198236145</c:v>
                </c:pt>
                <c:pt idx="38">
                  <c:v>2542.8520685244016</c:v>
                </c:pt>
                <c:pt idx="39">
                  <c:v>1883.5891010962418</c:v>
                </c:pt>
                <c:pt idx="40">
                  <c:v>3122.7503403583082</c:v>
                </c:pt>
                <c:pt idx="41">
                  <c:v>3035.8761167592329</c:v>
                </c:pt>
                <c:pt idx="42">
                  <c:v>3134.4601413174669</c:v>
                </c:pt>
                <c:pt idx="43">
                  <c:v>3144.2147188869162</c:v>
                </c:pt>
                <c:pt idx="44">
                  <c:v>3262.2540920208066</c:v>
                </c:pt>
                <c:pt idx="45">
                  <c:v>2513.8064954646766</c:v>
                </c:pt>
                <c:pt idx="46">
                  <c:v>3500.0088039115908</c:v>
                </c:pt>
                <c:pt idx="47">
                  <c:v>3140.4470019872197</c:v>
                </c:pt>
                <c:pt idx="48">
                  <c:v>3938.414911589718</c:v>
                </c:pt>
                <c:pt idx="49">
                  <c:v>4204.7455205124415</c:v>
                </c:pt>
                <c:pt idx="50">
                  <c:v>3363.4448855347482</c:v>
                </c:pt>
                <c:pt idx="51">
                  <c:v>4200.0489279244657</c:v>
                </c:pt>
                <c:pt idx="52">
                  <c:v>4754.3119741153823</c:v>
                </c:pt>
                <c:pt idx="53">
                  <c:v>5556.7482593547093</c:v>
                </c:pt>
                <c:pt idx="54">
                  <c:v>5265.6855705397647</c:v>
                </c:pt>
                <c:pt idx="55">
                  <c:v>4309.7487021219358</c:v>
                </c:pt>
                <c:pt idx="56">
                  <c:v>4565.0379016384741</c:v>
                </c:pt>
                <c:pt idx="57">
                  <c:v>3836.807075259288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F4-418D-8147-FE53986F1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624616"/>
        <c:axId val="377625008"/>
      </c:scatterChart>
      <c:valAx>
        <c:axId val="37762461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Fe (mg kg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 sz="10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7928492063492061"/>
              <c:y val="4.875540806293015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7625008"/>
        <c:crosses val="max"/>
        <c:crossBetween val="midCat"/>
      </c:valAx>
      <c:valAx>
        <c:axId val="377625008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377624616"/>
        <c:crosses val="autoZero"/>
        <c:crossBetween val="midCat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Sn1'!$F$3:$F$60</c:f>
              <c:numCache>
                <c:formatCode>0.00</c:formatCode>
                <c:ptCount val="58"/>
                <c:pt idx="0">
                  <c:v>1.1143649863764422</c:v>
                </c:pt>
                <c:pt idx="1">
                  <c:v>0.35898312844565561</c:v>
                </c:pt>
                <c:pt idx="2">
                  <c:v>0.97046592368950602</c:v>
                </c:pt>
                <c:pt idx="3">
                  <c:v>1.1298250253965914</c:v>
                </c:pt>
                <c:pt idx="4">
                  <c:v>2.4434269369575632</c:v>
                </c:pt>
                <c:pt idx="5">
                  <c:v>0.81137270162003561</c:v>
                </c:pt>
                <c:pt idx="6">
                  <c:v>0.67305636183849982</c:v>
                </c:pt>
                <c:pt idx="7">
                  <c:v>0.79231616738902111</c:v>
                </c:pt>
                <c:pt idx="8">
                  <c:v>0.48481156416681265</c:v>
                </c:pt>
                <c:pt idx="9">
                  <c:v>0.87951338922019384</c:v>
                </c:pt>
                <c:pt idx="10">
                  <c:v>1.4978013898942801</c:v>
                </c:pt>
                <c:pt idx="11">
                  <c:v>1.7383680774652761</c:v>
                </c:pt>
                <c:pt idx="12">
                  <c:v>2.1628890448207536</c:v>
                </c:pt>
                <c:pt idx="13">
                  <c:v>2.588755945866787</c:v>
                </c:pt>
                <c:pt idx="14">
                  <c:v>2.213069352934935</c:v>
                </c:pt>
                <c:pt idx="15">
                  <c:v>2.4432536420810105</c:v>
                </c:pt>
                <c:pt idx="16">
                  <c:v>2.9744705247256453</c:v>
                </c:pt>
                <c:pt idx="17">
                  <c:v>3.7657303639314335</c:v>
                </c:pt>
                <c:pt idx="18">
                  <c:v>5.6494193465044322</c:v>
                </c:pt>
                <c:pt idx="19">
                  <c:v>4.2499356887976827</c:v>
                </c:pt>
                <c:pt idx="20">
                  <c:v>8.632525830167836</c:v>
                </c:pt>
                <c:pt idx="21">
                  <c:v>6.8074827474441699</c:v>
                </c:pt>
                <c:pt idx="22">
                  <c:v>6.6057444176351288</c:v>
                </c:pt>
                <c:pt idx="23">
                  <c:v>8.4281847333982007</c:v>
                </c:pt>
                <c:pt idx="24">
                  <c:v>7.6420910387797258</c:v>
                </c:pt>
                <c:pt idx="25">
                  <c:v>12.598939554165783</c:v>
                </c:pt>
                <c:pt idx="26">
                  <c:v>4.810579797383153</c:v>
                </c:pt>
                <c:pt idx="27">
                  <c:v>4.2965249823066447</c:v>
                </c:pt>
                <c:pt idx="28">
                  <c:v>4.492841611277635</c:v>
                </c:pt>
                <c:pt idx="29">
                  <c:v>3.3354728185490257</c:v>
                </c:pt>
                <c:pt idx="30">
                  <c:v>3.1044938884282409</c:v>
                </c:pt>
                <c:pt idx="31">
                  <c:v>2.7493580676696752</c:v>
                </c:pt>
                <c:pt idx="32">
                  <c:v>2.2205784643022062</c:v>
                </c:pt>
                <c:pt idx="33">
                  <c:v>2.0818854916690905</c:v>
                </c:pt>
                <c:pt idx="34">
                  <c:v>3.3537293248852622</c:v>
                </c:pt>
                <c:pt idx="35">
                  <c:v>2.2796677755146906</c:v>
                </c:pt>
                <c:pt idx="36">
                  <c:v>2.163447457639637</c:v>
                </c:pt>
                <c:pt idx="37">
                  <c:v>2.431263669599784</c:v>
                </c:pt>
                <c:pt idx="38">
                  <c:v>2.3853246944504085</c:v>
                </c:pt>
                <c:pt idx="39">
                  <c:v>1.7836909214820409</c:v>
                </c:pt>
                <c:pt idx="40">
                  <c:v>2.2802125102408848</c:v>
                </c:pt>
                <c:pt idx="41">
                  <c:v>14.858704931891278</c:v>
                </c:pt>
                <c:pt idx="42">
                  <c:v>5.6836001272640164</c:v>
                </c:pt>
                <c:pt idx="43">
                  <c:v>1.925610556682799</c:v>
                </c:pt>
                <c:pt idx="44">
                  <c:v>2.5611890616212629</c:v>
                </c:pt>
                <c:pt idx="45">
                  <c:v>2.9330171910770328</c:v>
                </c:pt>
                <c:pt idx="46">
                  <c:v>3.4603375739055942</c:v>
                </c:pt>
                <c:pt idx="47">
                  <c:v>2.2384675802666476</c:v>
                </c:pt>
                <c:pt idx="48">
                  <c:v>3.5152375734869437</c:v>
                </c:pt>
                <c:pt idx="49">
                  <c:v>1.7483422644557449</c:v>
                </c:pt>
                <c:pt idx="50">
                  <c:v>3.1105296747330495</c:v>
                </c:pt>
                <c:pt idx="51">
                  <c:v>1.64504200594435</c:v>
                </c:pt>
                <c:pt idx="52">
                  <c:v>2.3001542793893774</c:v>
                </c:pt>
                <c:pt idx="53">
                  <c:v>2.739557245819956</c:v>
                </c:pt>
                <c:pt idx="54">
                  <c:v>2.0916250810312551</c:v>
                </c:pt>
                <c:pt idx="55">
                  <c:v>1.3968211373293287</c:v>
                </c:pt>
                <c:pt idx="56">
                  <c:v>1.6056724969291234</c:v>
                </c:pt>
                <c:pt idx="57">
                  <c:v>1.8623296571183705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12-4CC4-B257-5A7E45C36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625792"/>
        <c:axId val="377623048"/>
      </c:scatterChart>
      <c:valAx>
        <c:axId val="377625792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Ni (mg kg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 sz="10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7623048"/>
        <c:crosses val="max"/>
        <c:crossBetween val="midCat"/>
      </c:valAx>
      <c:valAx>
        <c:axId val="377623048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pl-PL"/>
          </a:p>
        </c:txPr>
        <c:crossAx val="377625792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41362885194907"/>
          <c:y val="0.17073170731707318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Sn1'!$D$3:$D$60</c:f>
              <c:numCache>
                <c:formatCode>0.00</c:formatCode>
                <c:ptCount val="58"/>
                <c:pt idx="0">
                  <c:v>1.9079091432547501</c:v>
                </c:pt>
                <c:pt idx="1">
                  <c:v>0.68279974571264235</c:v>
                </c:pt>
                <c:pt idx="2">
                  <c:v>1.4577285337568584</c:v>
                </c:pt>
                <c:pt idx="3">
                  <c:v>1.8830764284773034</c:v>
                </c:pt>
                <c:pt idx="4">
                  <c:v>8.8626628670492824</c:v>
                </c:pt>
                <c:pt idx="5">
                  <c:v>1.6414696037174734</c:v>
                </c:pt>
                <c:pt idx="6">
                  <c:v>1.2628267577053478</c:v>
                </c:pt>
                <c:pt idx="7">
                  <c:v>1.1615637705943942</c:v>
                </c:pt>
                <c:pt idx="8">
                  <c:v>1.3332472710337422</c:v>
                </c:pt>
                <c:pt idx="9">
                  <c:v>1.8092509111260229</c:v>
                </c:pt>
                <c:pt idx="10">
                  <c:v>3.5294882059135739</c:v>
                </c:pt>
                <c:pt idx="11">
                  <c:v>3.8323510184795579</c:v>
                </c:pt>
                <c:pt idx="12">
                  <c:v>4.48295376280866</c:v>
                </c:pt>
                <c:pt idx="13">
                  <c:v>3.9209079091356198</c:v>
                </c:pt>
                <c:pt idx="14">
                  <c:v>3.5953275735003176</c:v>
                </c:pt>
                <c:pt idx="15">
                  <c:v>3.9827949279508994</c:v>
                </c:pt>
                <c:pt idx="16">
                  <c:v>4.910092950015895</c:v>
                </c:pt>
                <c:pt idx="17">
                  <c:v>8.2552004405541588</c:v>
                </c:pt>
                <c:pt idx="18">
                  <c:v>15.356314117086306</c:v>
                </c:pt>
                <c:pt idx="19">
                  <c:v>7.3017281633299884</c:v>
                </c:pt>
                <c:pt idx="20">
                  <c:v>14.792959930077682</c:v>
                </c:pt>
                <c:pt idx="21">
                  <c:v>10.396547032048586</c:v>
                </c:pt>
                <c:pt idx="22">
                  <c:v>9.0051437450642613</c:v>
                </c:pt>
                <c:pt idx="23">
                  <c:v>15.418145105064303</c:v>
                </c:pt>
                <c:pt idx="24">
                  <c:v>12.864414076759287</c:v>
                </c:pt>
                <c:pt idx="25" formatCode="0.0">
                  <c:v>18.248070690469135</c:v>
                </c:pt>
                <c:pt idx="26">
                  <c:v>8.4123212335993376</c:v>
                </c:pt>
                <c:pt idx="27">
                  <c:v>10.241187988014483</c:v>
                </c:pt>
                <c:pt idx="28">
                  <c:v>11.881477557795552</c:v>
                </c:pt>
                <c:pt idx="29">
                  <c:v>6.8057969436228358</c:v>
                </c:pt>
                <c:pt idx="30">
                  <c:v>5.4581960634794573</c:v>
                </c:pt>
                <c:pt idx="31">
                  <c:v>5.5641619089588268</c:v>
                </c:pt>
                <c:pt idx="32">
                  <c:v>5.0893841021467523</c:v>
                </c:pt>
                <c:pt idx="33">
                  <c:v>3.754738663005909</c:v>
                </c:pt>
                <c:pt idx="34">
                  <c:v>6.2888129119585168</c:v>
                </c:pt>
                <c:pt idx="35">
                  <c:v>4.0644562935170647</c:v>
                </c:pt>
                <c:pt idx="36">
                  <c:v>3.9437595716732905</c:v>
                </c:pt>
                <c:pt idx="37">
                  <c:v>3.485454345353856</c:v>
                </c:pt>
                <c:pt idx="38">
                  <c:v>3.4522416108958378</c:v>
                </c:pt>
                <c:pt idx="39">
                  <c:v>3.0212856549225582</c:v>
                </c:pt>
                <c:pt idx="40">
                  <c:v>3.8444896872567034</c:v>
                </c:pt>
                <c:pt idx="41" formatCode="0.0">
                  <c:v>33.053901726274276</c:v>
                </c:pt>
                <c:pt idx="42">
                  <c:v>12.38202027703425</c:v>
                </c:pt>
                <c:pt idx="43">
                  <c:v>4.1471198137400167</c:v>
                </c:pt>
                <c:pt idx="44">
                  <c:v>6.4932623754930052</c:v>
                </c:pt>
                <c:pt idx="45">
                  <c:v>7.7115898761902599</c:v>
                </c:pt>
                <c:pt idx="46">
                  <c:v>9.0499098908054822</c:v>
                </c:pt>
                <c:pt idx="47">
                  <c:v>6.181318564963842</c:v>
                </c:pt>
                <c:pt idx="48">
                  <c:v>10.447123652022654</c:v>
                </c:pt>
                <c:pt idx="49">
                  <c:v>4.5414592662254707</c:v>
                </c:pt>
                <c:pt idx="50">
                  <c:v>8.3829371593862714</c:v>
                </c:pt>
                <c:pt idx="51">
                  <c:v>4.0969658702903917</c:v>
                </c:pt>
                <c:pt idx="52">
                  <c:v>5.72733307147662</c:v>
                </c:pt>
                <c:pt idx="53">
                  <c:v>4.8089323948043594</c:v>
                </c:pt>
                <c:pt idx="54">
                  <c:v>4.0314574561457617</c:v>
                </c:pt>
                <c:pt idx="55">
                  <c:v>2.6842518430545317</c:v>
                </c:pt>
                <c:pt idx="56">
                  <c:v>2.6022762186307</c:v>
                </c:pt>
                <c:pt idx="57">
                  <c:v>3.0689087279561544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23-4D6B-A4C5-F277CFAEA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622656"/>
        <c:axId val="377625400"/>
      </c:scatterChart>
      <c:valAx>
        <c:axId val="377622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Cr (mg kg-1)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26920555555555553"/>
              <c:y val="6.124311701081612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77625400"/>
        <c:crosses val="max"/>
        <c:crossBetween val="midCat"/>
      </c:valAx>
      <c:valAx>
        <c:axId val="377625400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377622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Sn1'!$C$3:$C$60</c:f>
              <c:numCache>
                <c:formatCode>0.00</c:formatCode>
                <c:ptCount val="58"/>
                <c:pt idx="0" formatCode="0.0">
                  <c:v>47.046411674753834</c:v>
                </c:pt>
                <c:pt idx="1">
                  <c:v>17.60551176932556</c:v>
                </c:pt>
                <c:pt idx="2" formatCode="0.0">
                  <c:v>47.977437918050946</c:v>
                </c:pt>
                <c:pt idx="3" formatCode="0.0">
                  <c:v>55.081895335503951</c:v>
                </c:pt>
                <c:pt idx="4" formatCode="0.0">
                  <c:v>41.320701046005418</c:v>
                </c:pt>
                <c:pt idx="5" formatCode="0.0">
                  <c:v>39.837169527507633</c:v>
                </c:pt>
                <c:pt idx="6" formatCode="0.0">
                  <c:v>34.035477133461328</c:v>
                </c:pt>
                <c:pt idx="7" formatCode="0.0">
                  <c:v>31.194475721468699</c:v>
                </c:pt>
                <c:pt idx="8" formatCode="0.0">
                  <c:v>28.848546676124016</c:v>
                </c:pt>
                <c:pt idx="9" formatCode="0.0">
                  <c:v>56.894030589209429</c:v>
                </c:pt>
                <c:pt idx="10" formatCode="0.0">
                  <c:v>91.791736725085343</c:v>
                </c:pt>
                <c:pt idx="11" formatCode="0.0">
                  <c:v>96.156594644325025</c:v>
                </c:pt>
                <c:pt idx="12" formatCode="0.0">
                  <c:v>121.68193614114031</c:v>
                </c:pt>
                <c:pt idx="13" formatCode="0.0">
                  <c:v>101.35220824068332</c:v>
                </c:pt>
                <c:pt idx="14" formatCode="0.0">
                  <c:v>100.63003223197461</c:v>
                </c:pt>
                <c:pt idx="15" formatCode="0.0">
                  <c:v>120.62966023056308</c:v>
                </c:pt>
                <c:pt idx="16" formatCode="0.0">
                  <c:v>137.94936983934534</c:v>
                </c:pt>
                <c:pt idx="17" formatCode="0.0">
                  <c:v>211.70039613585877</c:v>
                </c:pt>
                <c:pt idx="18" formatCode="0.0">
                  <c:v>371.5061289419192</c:v>
                </c:pt>
                <c:pt idx="19" formatCode="0.0">
                  <c:v>211.55474092331136</c:v>
                </c:pt>
                <c:pt idx="20" formatCode="0.0">
                  <c:v>466.04280705576321</c:v>
                </c:pt>
                <c:pt idx="21" formatCode="0.0">
                  <c:v>295.34151202167061</c:v>
                </c:pt>
                <c:pt idx="22" formatCode="0.0">
                  <c:v>288.54751117960774</c:v>
                </c:pt>
                <c:pt idx="23" formatCode="0.0">
                  <c:v>492.58581890825286</c:v>
                </c:pt>
                <c:pt idx="24" formatCode="0.0">
                  <c:v>412.78995936819956</c:v>
                </c:pt>
                <c:pt idx="25" formatCode="0.0">
                  <c:v>594.86552730330163</c:v>
                </c:pt>
                <c:pt idx="26" formatCode="0.0">
                  <c:v>250.30686698495492</c:v>
                </c:pt>
                <c:pt idx="27" formatCode="0.0">
                  <c:v>259.40177479418298</c:v>
                </c:pt>
                <c:pt idx="28" formatCode="0.0">
                  <c:v>312.44712223290549</c:v>
                </c:pt>
                <c:pt idx="29" formatCode="0.0">
                  <c:v>183.33537002982311</c:v>
                </c:pt>
                <c:pt idx="30" formatCode="0.0">
                  <c:v>162.5399658284831</c:v>
                </c:pt>
                <c:pt idx="31" formatCode="0.0">
                  <c:v>183.96707226612418</c:v>
                </c:pt>
                <c:pt idx="32" formatCode="0.0">
                  <c:v>170.48791964431979</c:v>
                </c:pt>
                <c:pt idx="33" formatCode="0.0">
                  <c:v>130.65166415275951</c:v>
                </c:pt>
                <c:pt idx="34" formatCode="0.0">
                  <c:v>244.07014803252295</c:v>
                </c:pt>
                <c:pt idx="35" formatCode="0.0">
                  <c:v>144.87671096002359</c:v>
                </c:pt>
                <c:pt idx="36" formatCode="0.0">
                  <c:v>161.01993509799223</c:v>
                </c:pt>
                <c:pt idx="37" formatCode="0.0">
                  <c:v>136.31685365505879</c:v>
                </c:pt>
                <c:pt idx="38" formatCode="0.0">
                  <c:v>142.66272893467362</c:v>
                </c:pt>
                <c:pt idx="39" formatCode="0.0">
                  <c:v>133.78809546977752</c:v>
                </c:pt>
                <c:pt idx="40" formatCode="0.0">
                  <c:v>164.01013768225121</c:v>
                </c:pt>
                <c:pt idx="41" formatCode="0.0">
                  <c:v>104.96610587434763</c:v>
                </c:pt>
                <c:pt idx="42" formatCode="0.0">
                  <c:v>206.63347308037541</c:v>
                </c:pt>
                <c:pt idx="43" formatCode="0.0">
                  <c:v>181.93878067724665</c:v>
                </c:pt>
                <c:pt idx="44" formatCode="0.0">
                  <c:v>288.59965712361009</c:v>
                </c:pt>
                <c:pt idx="45" formatCode="0.0">
                  <c:v>236.76302783291931</c:v>
                </c:pt>
                <c:pt idx="46" formatCode="0.0">
                  <c:v>283.80802130853067</c:v>
                </c:pt>
                <c:pt idx="47" formatCode="0.0">
                  <c:v>339.158404216767</c:v>
                </c:pt>
                <c:pt idx="48" formatCode="0.0">
                  <c:v>325.38566672843848</c:v>
                </c:pt>
                <c:pt idx="49" formatCode="0.0">
                  <c:v>263.54302067353046</c:v>
                </c:pt>
                <c:pt idx="50" formatCode="0.0">
                  <c:v>428.30622416152488</c:v>
                </c:pt>
                <c:pt idx="51" formatCode="0.0">
                  <c:v>261.2617267345023</c:v>
                </c:pt>
                <c:pt idx="52" formatCode="0.0">
                  <c:v>239.4851863736335</c:v>
                </c:pt>
                <c:pt idx="53" formatCode="0.0">
                  <c:v>102.93504986652819</c:v>
                </c:pt>
                <c:pt idx="54" formatCode="0.0">
                  <c:v>200.292083186848</c:v>
                </c:pt>
                <c:pt idx="55" formatCode="0.0">
                  <c:v>138.91461156697059</c:v>
                </c:pt>
                <c:pt idx="56" formatCode="0.0">
                  <c:v>148.95970025405876</c:v>
                </c:pt>
                <c:pt idx="57" formatCode="0.0">
                  <c:v>113.15916532287812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51-4AE3-85B4-7152C898F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619128"/>
        <c:axId val="377619520"/>
      </c:scatterChart>
      <c:valAx>
        <c:axId val="37761912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Ti (mg kg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 sz="10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7619520"/>
        <c:crosses val="max"/>
        <c:crossBetween val="midCat"/>
      </c:valAx>
      <c:valAx>
        <c:axId val="377619520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pl-PL"/>
          </a:p>
        </c:txPr>
        <c:crossAx val="377619128"/>
        <c:crosses val="autoZero"/>
        <c:crossBetween val="midCat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45736304238569"/>
          <c:y val="0.14571607254534083"/>
          <c:w val="0.5805356564471994"/>
          <c:h val="0.77048155096935589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80"/>
              </a:solidFill>
              <a:prstDash val="solid"/>
            </a:ln>
          </c:spPr>
          <c:errBars>
            <c:errDir val="x"/>
            <c:errBarType val="both"/>
            <c:errValType val="fixedVal"/>
            <c:noEndCap val="0"/>
            <c:val val="0.1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[2]Sniezka!$K$2:$K$59</c:f>
              <c:numCache>
                <c:formatCode>General</c:formatCode>
                <c:ptCount val="58"/>
                <c:pt idx="0">
                  <c:v>1.8470418470416399</c:v>
                </c:pt>
                <c:pt idx="1">
                  <c:v>1.7678708685626128</c:v>
                </c:pt>
                <c:pt idx="2">
                  <c:v>1.6030706705805482</c:v>
                </c:pt>
                <c:pt idx="3">
                  <c:v>1.4901783698353144</c:v>
                </c:pt>
                <c:pt idx="4">
                  <c:v>0.90611628492290941</c:v>
                </c:pt>
                <c:pt idx="5">
                  <c:v>1.2899896800827582</c:v>
                </c:pt>
                <c:pt idx="6">
                  <c:v>1.3555144793587948</c:v>
                </c:pt>
                <c:pt idx="7">
                  <c:v>1.1230346892937821</c:v>
                </c:pt>
                <c:pt idx="8">
                  <c:v>0.4918457157647203</c:v>
                </c:pt>
                <c:pt idx="9">
                  <c:v>1.4511041009463517</c:v>
                </c:pt>
                <c:pt idx="10">
                  <c:v>1.4920133403545273</c:v>
                </c:pt>
                <c:pt idx="11">
                  <c:v>1.5886464732048979</c:v>
                </c:pt>
                <c:pt idx="12">
                  <c:v>1.9823447421406399</c:v>
                </c:pt>
                <c:pt idx="13">
                  <c:v>1.5362909546948584</c:v>
                </c:pt>
                <c:pt idx="14">
                  <c:v>1.6022380467954029</c:v>
                </c:pt>
                <c:pt idx="15">
                  <c:v>1.8775908315044672</c:v>
                </c:pt>
                <c:pt idx="16">
                  <c:v>2.1246458923513534</c:v>
                </c:pt>
                <c:pt idx="17">
                  <c:v>2.3255813953491025</c:v>
                </c:pt>
                <c:pt idx="18">
                  <c:v>3.7311422413792288</c:v>
                </c:pt>
                <c:pt idx="19">
                  <c:v>2.3313084879328398</c:v>
                </c:pt>
                <c:pt idx="20">
                  <c:v>3.905417191588525</c:v>
                </c:pt>
                <c:pt idx="21">
                  <c:v>3.6489310400257837</c:v>
                </c:pt>
                <c:pt idx="22">
                  <c:v>3.6559705418199897</c:v>
                </c:pt>
                <c:pt idx="23">
                  <c:v>4.4083526682146772</c:v>
                </c:pt>
                <c:pt idx="24">
                  <c:v>3.7274862960059205</c:v>
                </c:pt>
                <c:pt idx="25">
                  <c:v>6.1408152461617886</c:v>
                </c:pt>
                <c:pt idx="26">
                  <c:v>3.6334913112163849</c:v>
                </c:pt>
                <c:pt idx="27">
                  <c:v>3.539046504826048</c:v>
                </c:pt>
                <c:pt idx="28">
                  <c:v>3.7589828634605524</c:v>
                </c:pt>
                <c:pt idx="29">
                  <c:v>2.8372324539567844</c:v>
                </c:pt>
                <c:pt idx="30">
                  <c:v>2.5318246110326585</c:v>
                </c:pt>
                <c:pt idx="31">
                  <c:v>3.0034972227936043</c:v>
                </c:pt>
                <c:pt idx="32">
                  <c:v>4.0534713238462379</c:v>
                </c:pt>
                <c:pt idx="33">
                  <c:v>3.4690265486732548</c:v>
                </c:pt>
                <c:pt idx="34">
                  <c:v>4.1042706600109922</c:v>
                </c:pt>
                <c:pt idx="35">
                  <c:v>3.2110091743115667</c:v>
                </c:pt>
                <c:pt idx="36">
                  <c:v>3.4023079984088231</c:v>
                </c:pt>
                <c:pt idx="37">
                  <c:v>3.1098825155495322</c:v>
                </c:pt>
                <c:pt idx="38">
                  <c:v>3.4134007585336015</c:v>
                </c:pt>
                <c:pt idx="39">
                  <c:v>3.950695322376494</c:v>
                </c:pt>
                <c:pt idx="40">
                  <c:v>3.4660421545669706</c:v>
                </c:pt>
                <c:pt idx="41">
                  <c:v>2.8106120304701618</c:v>
                </c:pt>
                <c:pt idx="42">
                  <c:v>3.3595800524936879</c:v>
                </c:pt>
                <c:pt idx="43">
                  <c:v>2.9674369747901475</c:v>
                </c:pt>
                <c:pt idx="44">
                  <c:v>4.0924410207030864</c:v>
                </c:pt>
                <c:pt idx="45">
                  <c:v>3.8332086761409756</c:v>
                </c:pt>
                <c:pt idx="46">
                  <c:v>3.9403706688154503</c:v>
                </c:pt>
                <c:pt idx="47">
                  <c:v>4.6697851423135806</c:v>
                </c:pt>
                <c:pt idx="48">
                  <c:v>5.0910237213333387</c:v>
                </c:pt>
                <c:pt idx="49">
                  <c:v>3.7093606807766704</c:v>
                </c:pt>
                <c:pt idx="50">
                  <c:v>5.4640939399303168</c:v>
                </c:pt>
                <c:pt idx="51">
                  <c:v>3.5911914172784352</c:v>
                </c:pt>
                <c:pt idx="52">
                  <c:v>3.560443657377192</c:v>
                </c:pt>
                <c:pt idx="53">
                  <c:v>2.9373835793093881</c:v>
                </c:pt>
                <c:pt idx="54">
                  <c:v>2.9287462000445084</c:v>
                </c:pt>
                <c:pt idx="55">
                  <c:v>2.6854219948850835</c:v>
                </c:pt>
                <c:pt idx="56">
                  <c:v>2.4858636509120946</c:v>
                </c:pt>
                <c:pt idx="57">
                  <c:v>2.0249695493302329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E7-4BB0-BBC6-3FC91EBDBC85}"/>
            </c:ext>
          </c:extLst>
        </c:ser>
        <c:ser>
          <c:idx val="0"/>
          <c:order val="1"/>
          <c:spPr>
            <a:ln w="12700">
              <a:solidFill>
                <a:srgbClr val="002060"/>
              </a:solidFill>
              <a:prstDash val="solid"/>
            </a:ln>
          </c:spPr>
          <c:marker>
            <c:spPr>
              <a:ln>
                <a:solidFill>
                  <a:schemeClr val="tx2"/>
                </a:solidFill>
              </a:ln>
            </c:spPr>
          </c:marker>
          <c:xVal>
            <c:numRef>
              <c:f>[2]Sniezka!$K$2:$K$59</c:f>
              <c:numCache>
                <c:formatCode>General</c:formatCode>
                <c:ptCount val="58"/>
                <c:pt idx="0">
                  <c:v>1.8470418470416399</c:v>
                </c:pt>
                <c:pt idx="1">
                  <c:v>1.7678708685626128</c:v>
                </c:pt>
                <c:pt idx="2">
                  <c:v>1.6030706705805482</c:v>
                </c:pt>
                <c:pt idx="3">
                  <c:v>1.4901783698353144</c:v>
                </c:pt>
                <c:pt idx="4">
                  <c:v>0.90611628492290941</c:v>
                </c:pt>
                <c:pt idx="5">
                  <c:v>1.2899896800827582</c:v>
                </c:pt>
                <c:pt idx="6">
                  <c:v>1.3555144793587948</c:v>
                </c:pt>
                <c:pt idx="7">
                  <c:v>1.1230346892937821</c:v>
                </c:pt>
                <c:pt idx="8">
                  <c:v>0.4918457157647203</c:v>
                </c:pt>
                <c:pt idx="9">
                  <c:v>1.4511041009463517</c:v>
                </c:pt>
                <c:pt idx="10">
                  <c:v>1.4920133403545273</c:v>
                </c:pt>
                <c:pt idx="11">
                  <c:v>1.5886464732048979</c:v>
                </c:pt>
                <c:pt idx="12">
                  <c:v>1.9823447421406399</c:v>
                </c:pt>
                <c:pt idx="13">
                  <c:v>1.5362909546948584</c:v>
                </c:pt>
                <c:pt idx="14">
                  <c:v>1.6022380467954029</c:v>
                </c:pt>
                <c:pt idx="15">
                  <c:v>1.8775908315044672</c:v>
                </c:pt>
                <c:pt idx="16">
                  <c:v>2.1246458923513534</c:v>
                </c:pt>
                <c:pt idx="17">
                  <c:v>2.3255813953491025</c:v>
                </c:pt>
                <c:pt idx="18">
                  <c:v>3.7311422413792288</c:v>
                </c:pt>
                <c:pt idx="19">
                  <c:v>2.3313084879328398</c:v>
                </c:pt>
                <c:pt idx="20">
                  <c:v>3.905417191588525</c:v>
                </c:pt>
                <c:pt idx="21">
                  <c:v>3.6489310400257837</c:v>
                </c:pt>
                <c:pt idx="22">
                  <c:v>3.6559705418199897</c:v>
                </c:pt>
                <c:pt idx="23">
                  <c:v>4.4083526682146772</c:v>
                </c:pt>
                <c:pt idx="24">
                  <c:v>3.7274862960059205</c:v>
                </c:pt>
                <c:pt idx="25">
                  <c:v>6.1408152461617886</c:v>
                </c:pt>
                <c:pt idx="26">
                  <c:v>3.6334913112163849</c:v>
                </c:pt>
                <c:pt idx="27">
                  <c:v>3.539046504826048</c:v>
                </c:pt>
                <c:pt idx="28">
                  <c:v>3.7589828634605524</c:v>
                </c:pt>
                <c:pt idx="29">
                  <c:v>2.8372324539567844</c:v>
                </c:pt>
                <c:pt idx="30">
                  <c:v>2.5318246110326585</c:v>
                </c:pt>
                <c:pt idx="31">
                  <c:v>3.0034972227936043</c:v>
                </c:pt>
                <c:pt idx="32">
                  <c:v>4.0534713238462379</c:v>
                </c:pt>
                <c:pt idx="33">
                  <c:v>3.4690265486732548</c:v>
                </c:pt>
                <c:pt idx="34">
                  <c:v>4.1042706600109922</c:v>
                </c:pt>
                <c:pt idx="35">
                  <c:v>3.2110091743115667</c:v>
                </c:pt>
                <c:pt idx="36">
                  <c:v>3.4023079984088231</c:v>
                </c:pt>
                <c:pt idx="37">
                  <c:v>3.1098825155495322</c:v>
                </c:pt>
                <c:pt idx="38">
                  <c:v>3.4134007585336015</c:v>
                </c:pt>
                <c:pt idx="39">
                  <c:v>3.950695322376494</c:v>
                </c:pt>
                <c:pt idx="40">
                  <c:v>3.4660421545669706</c:v>
                </c:pt>
                <c:pt idx="41">
                  <c:v>2.8106120304701618</c:v>
                </c:pt>
                <c:pt idx="42">
                  <c:v>3.3595800524936879</c:v>
                </c:pt>
                <c:pt idx="43">
                  <c:v>2.9674369747901475</c:v>
                </c:pt>
                <c:pt idx="44">
                  <c:v>4.0924410207030864</c:v>
                </c:pt>
                <c:pt idx="45">
                  <c:v>3.8332086761409756</c:v>
                </c:pt>
                <c:pt idx="46">
                  <c:v>3.9403706688154503</c:v>
                </c:pt>
                <c:pt idx="47">
                  <c:v>4.6697851423135806</c:v>
                </c:pt>
                <c:pt idx="48">
                  <c:v>5.0910237213333387</c:v>
                </c:pt>
                <c:pt idx="49">
                  <c:v>3.7093606807766704</c:v>
                </c:pt>
                <c:pt idx="50">
                  <c:v>5.4640939399303168</c:v>
                </c:pt>
                <c:pt idx="51">
                  <c:v>3.5911914172784352</c:v>
                </c:pt>
                <c:pt idx="52">
                  <c:v>3.560443657377192</c:v>
                </c:pt>
                <c:pt idx="53">
                  <c:v>2.9373835793093881</c:v>
                </c:pt>
                <c:pt idx="54">
                  <c:v>2.9287462000445084</c:v>
                </c:pt>
                <c:pt idx="55">
                  <c:v>2.6854219948850835</c:v>
                </c:pt>
                <c:pt idx="56">
                  <c:v>2.4858636509120946</c:v>
                </c:pt>
                <c:pt idx="57">
                  <c:v>2.0249695493302329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7E7-4BB0-BBC6-3FC91EBDB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499176"/>
        <c:axId val="376496040"/>
      </c:scatterChart>
      <c:valAx>
        <c:axId val="37649917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Ash</a:t>
                </a:r>
                <a:r>
                  <a:rPr lang="pl-PL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(%)</a:t>
                </a:r>
                <a:endPara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46900269541778977"/>
              <c:y val="2.81425891181988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6496040"/>
        <c:crosses val="max"/>
        <c:crossBetween val="midCat"/>
      </c:valAx>
      <c:valAx>
        <c:axId val="376496040"/>
        <c:scaling>
          <c:orientation val="minMax"/>
          <c:max val="2012"/>
          <c:min val="173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200" baseline="0"/>
                  <a:t>Modelled age [year]</a:t>
                </a:r>
              </a:p>
            </c:rich>
          </c:tx>
          <c:layout>
            <c:manualLayout>
              <c:xMode val="edge"/>
              <c:yMode val="edge"/>
              <c:x val="3.9628890399842085E-3"/>
              <c:y val="0.48092557848655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649917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Sn1'!$B$3:$B$60</c:f>
              <c:numCache>
                <c:formatCode>0.0</c:formatCode>
                <c:ptCount val="58"/>
                <c:pt idx="0">
                  <c:v>419.02146331423495</c:v>
                </c:pt>
                <c:pt idx="1">
                  <c:v>223.30633869822208</c:v>
                </c:pt>
                <c:pt idx="2">
                  <c:v>735.67260370679332</c:v>
                </c:pt>
                <c:pt idx="3">
                  <c:v>695.71508260861719</c:v>
                </c:pt>
                <c:pt idx="4">
                  <c:v>527.94977694742397</c:v>
                </c:pt>
                <c:pt idx="5">
                  <c:v>507.86581445518539</c:v>
                </c:pt>
                <c:pt idx="6">
                  <c:v>437.95119217745656</c:v>
                </c:pt>
                <c:pt idx="7">
                  <c:v>428.0867562543088</c:v>
                </c:pt>
                <c:pt idx="8">
                  <c:v>369.8046220006442</c:v>
                </c:pt>
                <c:pt idx="9">
                  <c:v>775.60731200389171</c:v>
                </c:pt>
                <c:pt idx="10">
                  <c:v>1247.7651929170374</c:v>
                </c:pt>
                <c:pt idx="11">
                  <c:v>1266.1657632245283</c:v>
                </c:pt>
                <c:pt idx="12">
                  <c:v>1647.2593018934037</c:v>
                </c:pt>
                <c:pt idx="13">
                  <c:v>1345.9634790936079</c:v>
                </c:pt>
                <c:pt idx="14">
                  <c:v>1325.907868815546</c:v>
                </c:pt>
                <c:pt idx="15">
                  <c:v>1566.6130281366502</c:v>
                </c:pt>
                <c:pt idx="16">
                  <c:v>1868.7419868222041</c:v>
                </c:pt>
                <c:pt idx="17">
                  <c:v>2813.8258698649502</c:v>
                </c:pt>
                <c:pt idx="18">
                  <c:v>4328.5707371255621</c:v>
                </c:pt>
                <c:pt idx="19">
                  <c:v>2824.8700154814187</c:v>
                </c:pt>
                <c:pt idx="20">
                  <c:v>5773.2171452637767</c:v>
                </c:pt>
                <c:pt idx="21">
                  <c:v>3896.2900956630224</c:v>
                </c:pt>
                <c:pt idx="22">
                  <c:v>3760.2039623668702</c:v>
                </c:pt>
                <c:pt idx="23">
                  <c:v>5367.6951760180946</c:v>
                </c:pt>
                <c:pt idx="24">
                  <c:v>5006.1212061402357</c:v>
                </c:pt>
                <c:pt idx="25">
                  <c:v>7740.3931270151552</c:v>
                </c:pt>
                <c:pt idx="26">
                  <c:v>3173.2769098902795</c:v>
                </c:pt>
                <c:pt idx="27">
                  <c:v>2959.3085222833261</c:v>
                </c:pt>
                <c:pt idx="28">
                  <c:v>3741.0713422830281</c:v>
                </c:pt>
                <c:pt idx="29">
                  <c:v>2473.7297472827504</c:v>
                </c:pt>
                <c:pt idx="30">
                  <c:v>2204.8718748223273</c:v>
                </c:pt>
                <c:pt idx="31">
                  <c:v>2360.1723004193536</c:v>
                </c:pt>
                <c:pt idx="32">
                  <c:v>2110.0094481354149</c:v>
                </c:pt>
                <c:pt idx="33">
                  <c:v>1808.0172979554623</c:v>
                </c:pt>
                <c:pt idx="34">
                  <c:v>2898.2577769820305</c:v>
                </c:pt>
                <c:pt idx="35">
                  <c:v>1758.6190869607708</c:v>
                </c:pt>
                <c:pt idx="36">
                  <c:v>1819.0039087048401</c:v>
                </c:pt>
                <c:pt idx="37">
                  <c:v>1773.3232087658364</c:v>
                </c:pt>
                <c:pt idx="38">
                  <c:v>1838.3239732069851</c:v>
                </c:pt>
                <c:pt idx="39">
                  <c:v>1570.1113774182529</c:v>
                </c:pt>
                <c:pt idx="40">
                  <c:v>2017.4082190060069</c:v>
                </c:pt>
                <c:pt idx="41">
                  <c:v>1424.6235362799182</c:v>
                </c:pt>
                <c:pt idx="42">
                  <c:v>2450.3739251753668</c:v>
                </c:pt>
                <c:pt idx="43">
                  <c:v>2208.0186599303047</c:v>
                </c:pt>
                <c:pt idx="44">
                  <c:v>3148.155696406483</c:v>
                </c:pt>
                <c:pt idx="45">
                  <c:v>2509.534853892751</c:v>
                </c:pt>
                <c:pt idx="46">
                  <c:v>3164.4447152906819</c:v>
                </c:pt>
                <c:pt idx="47">
                  <c:v>3960.0184199835135</c:v>
                </c:pt>
                <c:pt idx="48">
                  <c:v>3681.3263605545271</c:v>
                </c:pt>
                <c:pt idx="49">
                  <c:v>3343.0115054068019</c:v>
                </c:pt>
                <c:pt idx="50">
                  <c:v>4268.9904883082772</c:v>
                </c:pt>
                <c:pt idx="51">
                  <c:v>2787.7673273776559</c:v>
                </c:pt>
                <c:pt idx="52">
                  <c:v>2852.1482359568122</c:v>
                </c:pt>
                <c:pt idx="53">
                  <c:v>2212.9044630897361</c:v>
                </c:pt>
                <c:pt idx="54">
                  <c:v>2734.8150734209762</c:v>
                </c:pt>
                <c:pt idx="55">
                  <c:v>2069.8588360080453</c:v>
                </c:pt>
                <c:pt idx="56">
                  <c:v>2366.3754212775912</c:v>
                </c:pt>
                <c:pt idx="57">
                  <c:v>2066.8205008849322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A5-4750-ADF4-02EB082D5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621088"/>
        <c:axId val="377621480"/>
      </c:scatterChart>
      <c:valAx>
        <c:axId val="37762108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Al (mg kg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 sz="10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7621480"/>
        <c:crosses val="max"/>
        <c:crossBetween val="midCat"/>
      </c:valAx>
      <c:valAx>
        <c:axId val="377621480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pl-PL"/>
          </a:p>
        </c:txPr>
        <c:crossAx val="377621088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Sn1'!$I$3:$I$60</c:f>
              <c:numCache>
                <c:formatCode>0.00</c:formatCode>
                <c:ptCount val="58"/>
                <c:pt idx="0">
                  <c:v>0.36493803512834</c:v>
                </c:pt>
                <c:pt idx="1">
                  <c:v>0.23512422938673522</c:v>
                </c:pt>
                <c:pt idx="2">
                  <c:v>0.40623624650528883</c:v>
                </c:pt>
                <c:pt idx="3">
                  <c:v>0.50546861316685798</c:v>
                </c:pt>
                <c:pt idx="4">
                  <c:v>0.41422994273534142</c:v>
                </c:pt>
                <c:pt idx="5">
                  <c:v>0.3955764311827662</c:v>
                </c:pt>
                <c:pt idx="6">
                  <c:v>0.41622553687123942</c:v>
                </c:pt>
                <c:pt idx="7">
                  <c:v>0.37693024413319193</c:v>
                </c:pt>
                <c:pt idx="8">
                  <c:v>0.31232746179784421</c:v>
                </c:pt>
                <c:pt idx="9">
                  <c:v>0.4720599123735989</c:v>
                </c:pt>
                <c:pt idx="10">
                  <c:v>0.64800144398036663</c:v>
                </c:pt>
                <c:pt idx="11">
                  <c:v>0.75390110596484405</c:v>
                </c:pt>
                <c:pt idx="12">
                  <c:v>0.74324728341750324</c:v>
                </c:pt>
                <c:pt idx="13">
                  <c:v>0.87846093814098802</c:v>
                </c:pt>
                <c:pt idx="14">
                  <c:v>0.65333035284576579</c:v>
                </c:pt>
                <c:pt idx="15">
                  <c:v>0.72526496268540985</c:v>
                </c:pt>
                <c:pt idx="16">
                  <c:v>0.89644791992044681</c:v>
                </c:pt>
                <c:pt idx="17">
                  <c:v>1.1995318589306525</c:v>
                </c:pt>
                <c:pt idx="18">
                  <c:v>1.4939875334053327</c:v>
                </c:pt>
                <c:pt idx="19">
                  <c:v>1.0656426075225847</c:v>
                </c:pt>
                <c:pt idx="20">
                  <c:v>1.8957371888903805</c:v>
                </c:pt>
                <c:pt idx="21">
                  <c:v>1.5945869186725081</c:v>
                </c:pt>
                <c:pt idx="22">
                  <c:v>1.5193176623755467</c:v>
                </c:pt>
                <c:pt idx="23">
                  <c:v>1.8959366073885777</c:v>
                </c:pt>
                <c:pt idx="24">
                  <c:v>1.9223970480872667</c:v>
                </c:pt>
                <c:pt idx="25">
                  <c:v>2.8646743832868338</c:v>
                </c:pt>
                <c:pt idx="26">
                  <c:v>1.251758089296259</c:v>
                </c:pt>
                <c:pt idx="27">
                  <c:v>1.1329181675894959</c:v>
                </c:pt>
                <c:pt idx="28">
                  <c:v>1.2808032125052251</c:v>
                </c:pt>
                <c:pt idx="29">
                  <c:v>1.1302593730000248</c:v>
                </c:pt>
                <c:pt idx="30">
                  <c:v>0.84714735608262681</c:v>
                </c:pt>
                <c:pt idx="31">
                  <c:v>0.75190551182894594</c:v>
                </c:pt>
                <c:pt idx="32">
                  <c:v>0.73285613270193395</c:v>
                </c:pt>
                <c:pt idx="33">
                  <c:v>0.62984350518405041</c:v>
                </c:pt>
                <c:pt idx="34">
                  <c:v>1.085634505532669</c:v>
                </c:pt>
                <c:pt idx="35">
                  <c:v>0.88845955060166926</c:v>
                </c:pt>
                <c:pt idx="36">
                  <c:v>0.72993000523332829</c:v>
                </c:pt>
                <c:pt idx="37">
                  <c:v>0.76323119106067727</c:v>
                </c:pt>
                <c:pt idx="38">
                  <c:v>0.73725117891507896</c:v>
                </c:pt>
                <c:pt idx="39">
                  <c:v>0.41728174031841486</c:v>
                </c:pt>
                <c:pt idx="40">
                  <c:v>0.91909528320045519</c:v>
                </c:pt>
                <c:pt idx="41">
                  <c:v>0.39890908004835612</c:v>
                </c:pt>
                <c:pt idx="42">
                  <c:v>0.61070307710603589</c:v>
                </c:pt>
                <c:pt idx="43">
                  <c:v>0.49947384039225212</c:v>
                </c:pt>
                <c:pt idx="44">
                  <c:v>0.77988444742999097</c:v>
                </c:pt>
                <c:pt idx="45">
                  <c:v>0.28835502933850804</c:v>
                </c:pt>
                <c:pt idx="46">
                  <c:v>0.30633402075105498</c:v>
                </c:pt>
                <c:pt idx="47">
                  <c:v>0.30833494179822768</c:v>
                </c:pt>
                <c:pt idx="48">
                  <c:v>0.50214195707645215</c:v>
                </c:pt>
                <c:pt idx="49">
                  <c:v>0.55475452799867475</c:v>
                </c:pt>
                <c:pt idx="50">
                  <c:v>0.36028098294733424</c:v>
                </c:pt>
                <c:pt idx="51">
                  <c:v>0.34429825153459637</c:v>
                </c:pt>
                <c:pt idx="52">
                  <c:v>0.46950463756658178</c:v>
                </c:pt>
                <c:pt idx="53">
                  <c:v>0.6346781730210076</c:v>
                </c:pt>
                <c:pt idx="54">
                  <c:v>0.43421052105896851</c:v>
                </c:pt>
                <c:pt idx="55">
                  <c:v>0.27703134769850468</c:v>
                </c:pt>
                <c:pt idx="56">
                  <c:v>0.29501699775014317</c:v>
                </c:pt>
                <c:pt idx="57">
                  <c:v>0.37160399872343014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93-481E-AA5E-3182F0FF2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623440"/>
        <c:axId val="377730952"/>
      </c:scatterChart>
      <c:valAx>
        <c:axId val="377623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Sc (mg kg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 sz="10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7730952"/>
        <c:crosses val="max"/>
        <c:crossBetween val="midCat"/>
      </c:valAx>
      <c:valAx>
        <c:axId val="37773095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pl-PL"/>
          </a:p>
        </c:txPr>
        <c:crossAx val="377623440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Sn1'!$I$3:$I$60</c:f>
              <c:numCache>
                <c:formatCode>0.00</c:formatCode>
                <c:ptCount val="58"/>
                <c:pt idx="0">
                  <c:v>0.36493803512834</c:v>
                </c:pt>
                <c:pt idx="1">
                  <c:v>0.23512422938673522</c:v>
                </c:pt>
                <c:pt idx="2">
                  <c:v>0.40623624650528883</c:v>
                </c:pt>
                <c:pt idx="3">
                  <c:v>0.50546861316685798</c:v>
                </c:pt>
                <c:pt idx="4">
                  <c:v>0.41422994273534142</c:v>
                </c:pt>
                <c:pt idx="5">
                  <c:v>0.3955764311827662</c:v>
                </c:pt>
                <c:pt idx="6">
                  <c:v>0.41622553687123942</c:v>
                </c:pt>
                <c:pt idx="7">
                  <c:v>0.37693024413319193</c:v>
                </c:pt>
                <c:pt idx="8">
                  <c:v>0.31232746179784421</c:v>
                </c:pt>
                <c:pt idx="9">
                  <c:v>0.4720599123735989</c:v>
                </c:pt>
                <c:pt idx="10">
                  <c:v>0.64800144398036663</c:v>
                </c:pt>
                <c:pt idx="11">
                  <c:v>0.75390110596484405</c:v>
                </c:pt>
                <c:pt idx="12">
                  <c:v>0.74324728341750324</c:v>
                </c:pt>
                <c:pt idx="13">
                  <c:v>0.87846093814098802</c:v>
                </c:pt>
                <c:pt idx="14">
                  <c:v>0.65333035284576579</c:v>
                </c:pt>
                <c:pt idx="15">
                  <c:v>0.72526496268540985</c:v>
                </c:pt>
                <c:pt idx="16">
                  <c:v>0.89644791992044681</c:v>
                </c:pt>
                <c:pt idx="17">
                  <c:v>1.1995318589306525</c:v>
                </c:pt>
                <c:pt idx="18">
                  <c:v>1.4939875334053327</c:v>
                </c:pt>
                <c:pt idx="19">
                  <c:v>1.0656426075225847</c:v>
                </c:pt>
                <c:pt idx="20">
                  <c:v>1.8957371888903805</c:v>
                </c:pt>
                <c:pt idx="21">
                  <c:v>1.5945869186725081</c:v>
                </c:pt>
                <c:pt idx="22">
                  <c:v>1.5193176623755467</c:v>
                </c:pt>
                <c:pt idx="23">
                  <c:v>1.8959366073885777</c:v>
                </c:pt>
                <c:pt idx="24">
                  <c:v>1.9223970480872667</c:v>
                </c:pt>
                <c:pt idx="25">
                  <c:v>2.8646743832868338</c:v>
                </c:pt>
                <c:pt idx="26">
                  <c:v>1.251758089296259</c:v>
                </c:pt>
                <c:pt idx="27">
                  <c:v>1.1329181675894959</c:v>
                </c:pt>
                <c:pt idx="28">
                  <c:v>1.2808032125052251</c:v>
                </c:pt>
                <c:pt idx="29">
                  <c:v>1.1302593730000248</c:v>
                </c:pt>
                <c:pt idx="30">
                  <c:v>0.84714735608262681</c:v>
                </c:pt>
                <c:pt idx="31">
                  <c:v>0.75190551182894594</c:v>
                </c:pt>
                <c:pt idx="32">
                  <c:v>0.73285613270193395</c:v>
                </c:pt>
                <c:pt idx="33">
                  <c:v>0.62984350518405041</c:v>
                </c:pt>
                <c:pt idx="34">
                  <c:v>1.085634505532669</c:v>
                </c:pt>
                <c:pt idx="35">
                  <c:v>0.88845955060166926</c:v>
                </c:pt>
                <c:pt idx="36">
                  <c:v>0.72993000523332829</c:v>
                </c:pt>
                <c:pt idx="37">
                  <c:v>0.76323119106067727</c:v>
                </c:pt>
                <c:pt idx="38">
                  <c:v>0.73725117891507896</c:v>
                </c:pt>
                <c:pt idx="39">
                  <c:v>0.41728174031841486</c:v>
                </c:pt>
                <c:pt idx="40">
                  <c:v>0.91909528320045519</c:v>
                </c:pt>
                <c:pt idx="41">
                  <c:v>0.39890908004835612</c:v>
                </c:pt>
                <c:pt idx="42">
                  <c:v>0.61070307710603589</c:v>
                </c:pt>
                <c:pt idx="43">
                  <c:v>0.49947384039225212</c:v>
                </c:pt>
                <c:pt idx="44">
                  <c:v>0.77988444742999097</c:v>
                </c:pt>
                <c:pt idx="45">
                  <c:v>0.28835502933850804</c:v>
                </c:pt>
                <c:pt idx="46">
                  <c:v>0.30633402075105498</c:v>
                </c:pt>
                <c:pt idx="47">
                  <c:v>0.30833494179822768</c:v>
                </c:pt>
                <c:pt idx="48">
                  <c:v>0.50214195707645215</c:v>
                </c:pt>
                <c:pt idx="49">
                  <c:v>0.55475452799867475</c:v>
                </c:pt>
                <c:pt idx="50">
                  <c:v>0.36028098294733424</c:v>
                </c:pt>
                <c:pt idx="51">
                  <c:v>0.34429825153459637</c:v>
                </c:pt>
                <c:pt idx="52">
                  <c:v>0.46950463756658178</c:v>
                </c:pt>
                <c:pt idx="53">
                  <c:v>0.6346781730210076</c:v>
                </c:pt>
                <c:pt idx="54">
                  <c:v>0.43421052105896851</c:v>
                </c:pt>
                <c:pt idx="55">
                  <c:v>0.27703134769850468</c:v>
                </c:pt>
                <c:pt idx="56">
                  <c:v>0.29501699775014317</c:v>
                </c:pt>
                <c:pt idx="57">
                  <c:v>0.37160399872343014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9C-45EA-9403-B2B17D2F2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736048"/>
        <c:axId val="377733696"/>
      </c:scatterChart>
      <c:valAx>
        <c:axId val="37773604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Sr (mg kg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 sz="10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7733696"/>
        <c:crosses val="max"/>
        <c:crossBetween val="midCat"/>
      </c:valAx>
      <c:valAx>
        <c:axId val="377733696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pl-PL"/>
          </a:p>
        </c:txPr>
        <c:crossAx val="377736048"/>
        <c:crosses val="autoZero"/>
        <c:crossBetween val="midCat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Sn1'!$L$3:$L$60</c:f>
              <c:numCache>
                <c:formatCode>0.00</c:formatCode>
                <c:ptCount val="58"/>
                <c:pt idx="0">
                  <c:v>4.3629798228643331E-2</c:v>
                </c:pt>
                <c:pt idx="1">
                  <c:v>6.4725524844690699E-2</c:v>
                </c:pt>
                <c:pt idx="2">
                  <c:v>0.20568333450646126</c:v>
                </c:pt>
                <c:pt idx="3">
                  <c:v>0.13089562751424835</c:v>
                </c:pt>
                <c:pt idx="4">
                  <c:v>8.7259596457286578E-2</c:v>
                </c:pt>
                <c:pt idx="5">
                  <c:v>0.13712222300430743</c:v>
                </c:pt>
                <c:pt idx="6">
                  <c:v>0.14958787964106271</c:v>
                </c:pt>
                <c:pt idx="7">
                  <c:v>0.18075202123295014</c:v>
                </c:pt>
                <c:pt idx="8">
                  <c:v>8.1026768138909022E-2</c:v>
                </c:pt>
                <c:pt idx="9">
                  <c:v>0.23594302782501994</c:v>
                </c:pt>
                <c:pt idx="10">
                  <c:v>0.43007761962469249</c:v>
                </c:pt>
                <c:pt idx="11">
                  <c:v>0.4113729018412407</c:v>
                </c:pt>
                <c:pt idx="12">
                  <c:v>0.43007138679637447</c:v>
                </c:pt>
                <c:pt idx="13">
                  <c:v>0.24931313273510444</c:v>
                </c:pt>
                <c:pt idx="14">
                  <c:v>0.46746835670664028</c:v>
                </c:pt>
                <c:pt idx="15">
                  <c:v>0.33033990087401349</c:v>
                </c:pt>
                <c:pt idx="16">
                  <c:v>0.49241213563678754</c:v>
                </c:pt>
                <c:pt idx="17">
                  <c:v>0.76043621898366021</c:v>
                </c:pt>
                <c:pt idx="18">
                  <c:v>1.0721087990441338</c:v>
                </c:pt>
                <c:pt idx="19">
                  <c:v>0.70432829846162637</c:v>
                </c:pt>
                <c:pt idx="20">
                  <c:v>1.4710409755618916</c:v>
                </c:pt>
                <c:pt idx="21">
                  <c:v>1.0721025662158157</c:v>
                </c:pt>
                <c:pt idx="22">
                  <c:v>1.0720901005591779</c:v>
                </c:pt>
                <c:pt idx="23">
                  <c:v>1.2002340068456108</c:v>
                </c:pt>
                <c:pt idx="24">
                  <c:v>1.5396020870640463</c:v>
                </c:pt>
                <c:pt idx="25">
                  <c:v>2.2564334391323424</c:v>
                </c:pt>
                <c:pt idx="26">
                  <c:v>0.85733662125111498</c:v>
                </c:pt>
                <c:pt idx="27">
                  <c:v>0.76041752049870592</c:v>
                </c:pt>
                <c:pt idx="28">
                  <c:v>1.0159884128654617</c:v>
                </c:pt>
                <c:pt idx="29">
                  <c:v>0.76041752049870592</c:v>
                </c:pt>
                <c:pt idx="30">
                  <c:v>0.56719360980068145</c:v>
                </c:pt>
                <c:pt idx="31">
                  <c:v>0.50485909378858629</c:v>
                </c:pt>
                <c:pt idx="32">
                  <c:v>0.54806710148016635</c:v>
                </c:pt>
                <c:pt idx="33">
                  <c:v>0.4044840351890126</c:v>
                </c:pt>
                <c:pt idx="34">
                  <c:v>0.68562358067817442</c:v>
                </c:pt>
                <c:pt idx="35">
                  <c:v>0.40513384069454528</c:v>
                </c:pt>
                <c:pt idx="36">
                  <c:v>0.40513384069454528</c:v>
                </c:pt>
                <c:pt idx="37">
                  <c:v>0.23684747609834977</c:v>
                </c:pt>
                <c:pt idx="38">
                  <c:v>0.40514630635118137</c:v>
                </c:pt>
                <c:pt idx="39">
                  <c:v>0.2603645685160762</c:v>
                </c:pt>
                <c:pt idx="40">
                  <c:v>0.28047727432699299</c:v>
                </c:pt>
                <c:pt idx="41">
                  <c:v>0.2493193655634226</c:v>
                </c:pt>
                <c:pt idx="42">
                  <c:v>0.33657896202070903</c:v>
                </c:pt>
                <c:pt idx="43">
                  <c:v>0.39890101237616782</c:v>
                </c:pt>
                <c:pt idx="44">
                  <c:v>0.42383855847799712</c:v>
                </c:pt>
                <c:pt idx="45">
                  <c:v>0.32410707255563609</c:v>
                </c:pt>
                <c:pt idx="46">
                  <c:v>0.46747458953495835</c:v>
                </c:pt>
                <c:pt idx="47">
                  <c:v>0.46123552838826121</c:v>
                </c:pt>
                <c:pt idx="48">
                  <c:v>0.47369495219669955</c:v>
                </c:pt>
                <c:pt idx="49">
                  <c:v>0.16205353627781793</c:v>
                </c:pt>
                <c:pt idx="50">
                  <c:v>0.25554596105348187</c:v>
                </c:pt>
                <c:pt idx="51">
                  <c:v>0.19945050618808391</c:v>
                </c:pt>
                <c:pt idx="52">
                  <c:v>0.34903838582914726</c:v>
                </c:pt>
                <c:pt idx="53">
                  <c:v>0.16205353627781804</c:v>
                </c:pt>
                <c:pt idx="54">
                  <c:v>0.18698484955132924</c:v>
                </c:pt>
                <c:pt idx="55">
                  <c:v>0.11842373804917473</c:v>
                </c:pt>
                <c:pt idx="56">
                  <c:v>0.18698484955132924</c:v>
                </c:pt>
                <c:pt idx="57">
                  <c:v>0.13712222300430743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1C-4C19-9B13-57055D801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734088"/>
        <c:axId val="377734480"/>
      </c:scatterChart>
      <c:valAx>
        <c:axId val="37773408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200" b="1" i="0" baseline="0"/>
                </a:pPr>
                <a:r>
                  <a:rPr lang="pl-PL" sz="1000" b="1" i="0" baseline="0"/>
                  <a:t> U (mg kg</a:t>
                </a:r>
                <a:r>
                  <a:rPr lang="pl-PL" sz="1000" b="1" i="0" baseline="30000"/>
                  <a:t>-1</a:t>
                </a:r>
                <a:r>
                  <a:rPr lang="pl-PL" sz="1200" b="1" i="0" baseline="0"/>
                  <a:t>)</a:t>
                </a:r>
                <a:endParaRPr lang="en-US" sz="1200" b="1" i="0" baseline="0"/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77734480"/>
        <c:crosses val="max"/>
        <c:crossBetween val="midCat"/>
      </c:valAx>
      <c:valAx>
        <c:axId val="377734480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377734088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Sn2'!$S$3:$S$44</c:f>
              <c:numCache>
                <c:formatCode>0.00</c:formatCode>
                <c:ptCount val="42"/>
                <c:pt idx="0">
                  <c:v>7.2191099650604371E-2</c:v>
                </c:pt>
                <c:pt idx="1">
                  <c:v>32.808170088747993</c:v>
                </c:pt>
                <c:pt idx="2">
                  <c:v>54.783565281682286</c:v>
                </c:pt>
                <c:pt idx="3">
                  <c:v>81.033425443084411</c:v>
                </c:pt>
                <c:pt idx="4">
                  <c:v>152.94449623771075</c:v>
                </c:pt>
                <c:pt idx="5">
                  <c:v>89.784291320223403</c:v>
                </c:pt>
                <c:pt idx="6">
                  <c:v>186.44817527707275</c:v>
                </c:pt>
                <c:pt idx="7">
                  <c:v>577.1873847133462</c:v>
                </c:pt>
                <c:pt idx="8">
                  <c:v>1332.0949801133538</c:v>
                </c:pt>
                <c:pt idx="9">
                  <c:v>1283.8037769027142</c:v>
                </c:pt>
                <c:pt idx="10">
                  <c:v>2101.5162597368367</c:v>
                </c:pt>
                <c:pt idx="11">
                  <c:v>2162.4026793197509</c:v>
                </c:pt>
                <c:pt idx="12">
                  <c:v>1042.326247028137</c:v>
                </c:pt>
                <c:pt idx="13">
                  <c:v>1892.1898231418722</c:v>
                </c:pt>
                <c:pt idx="14">
                  <c:v>776.56917992880631</c:v>
                </c:pt>
                <c:pt idx="15">
                  <c:v>1553.180546106053</c:v>
                </c:pt>
                <c:pt idx="16">
                  <c:v>413.64238709558896</c:v>
                </c:pt>
                <c:pt idx="17">
                  <c:v>822.08382949780673</c:v>
                </c:pt>
                <c:pt idx="18">
                  <c:v>519.90761610951711</c:v>
                </c:pt>
                <c:pt idx="19">
                  <c:v>806.83110496691529</c:v>
                </c:pt>
                <c:pt idx="20">
                  <c:v>479.36801972426179</c:v>
                </c:pt>
                <c:pt idx="21">
                  <c:v>823.97310472007121</c:v>
                </c:pt>
                <c:pt idx="22">
                  <c:v>385.83487352725581</c:v>
                </c:pt>
                <c:pt idx="23">
                  <c:v>679.0760563860099</c:v>
                </c:pt>
                <c:pt idx="24">
                  <c:v>920.70103267322236</c:v>
                </c:pt>
                <c:pt idx="25">
                  <c:v>736.27843730108316</c:v>
                </c:pt>
                <c:pt idx="26">
                  <c:v>718.39561722767121</c:v>
                </c:pt>
                <c:pt idx="27">
                  <c:v>658.6730686306496</c:v>
                </c:pt>
                <c:pt idx="28">
                  <c:v>449.59341607908874</c:v>
                </c:pt>
                <c:pt idx="29">
                  <c:v>1165.0637272594051</c:v>
                </c:pt>
                <c:pt idx="30">
                  <c:v>995.68695029006608</c:v>
                </c:pt>
                <c:pt idx="31">
                  <c:v>867.44383496994578</c:v>
                </c:pt>
                <c:pt idx="32">
                  <c:v>351.46276227085372</c:v>
                </c:pt>
                <c:pt idx="33">
                  <c:v>464.00275756011922</c:v>
                </c:pt>
                <c:pt idx="34">
                  <c:v>720.98525810245701</c:v>
                </c:pt>
                <c:pt idx="35">
                  <c:v>554.49742511662021</c:v>
                </c:pt>
                <c:pt idx="36">
                  <c:v>371.07913421816954</c:v>
                </c:pt>
                <c:pt idx="37">
                  <c:v>412.12015522732207</c:v>
                </c:pt>
                <c:pt idx="38">
                  <c:v>518.03042106161934</c:v>
                </c:pt>
                <c:pt idx="39">
                  <c:v>650.86964785738769</c:v>
                </c:pt>
                <c:pt idx="40">
                  <c:v>171.03027914245786</c:v>
                </c:pt>
                <c:pt idx="41">
                  <c:v>67.883766221432779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12-4C4F-BF60-E0ADAE9CC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Al AR (mg m</a:t>
                </a:r>
                <a:r>
                  <a:rPr lang="pl-PL" sz="1000" b="1" i="0" baseline="30000"/>
                  <a:t>-2</a:t>
                </a:r>
                <a:r>
                  <a:rPr lang="pl-PL" sz="1000" b="1" i="0" baseline="0"/>
                  <a:t> y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Sn2'!$T$3:$T$44</c:f>
              <c:numCache>
                <c:formatCode>0.00</c:formatCode>
                <c:ptCount val="42"/>
                <c:pt idx="0">
                  <c:v>5.6286965613001321E-3</c:v>
                </c:pt>
                <c:pt idx="1">
                  <c:v>2.5493887001727078</c:v>
                </c:pt>
                <c:pt idx="2">
                  <c:v>4.0269681271158309</c:v>
                </c:pt>
                <c:pt idx="3">
                  <c:v>6.3926092861306874</c:v>
                </c:pt>
                <c:pt idx="4">
                  <c:v>10.805396451778119</c:v>
                </c:pt>
                <c:pt idx="5">
                  <c:v>5.9020559316424981</c:v>
                </c:pt>
                <c:pt idx="6">
                  <c:v>10.042451191249528</c:v>
                </c:pt>
                <c:pt idx="7">
                  <c:v>40.404523874141006</c:v>
                </c:pt>
                <c:pt idx="8">
                  <c:v>93.762461506837951</c:v>
                </c:pt>
                <c:pt idx="9">
                  <c:v>94.048257669540163</c:v>
                </c:pt>
                <c:pt idx="10">
                  <c:v>170.02332449008048</c:v>
                </c:pt>
                <c:pt idx="11">
                  <c:v>181.33267318692594</c:v>
                </c:pt>
                <c:pt idx="12">
                  <c:v>85.214101341160458</c:v>
                </c:pt>
                <c:pt idx="13">
                  <c:v>150.73969791604745</c:v>
                </c:pt>
                <c:pt idx="14">
                  <c:v>56.51132514058888</c:v>
                </c:pt>
                <c:pt idx="15">
                  <c:v>105.64882986386117</c:v>
                </c:pt>
                <c:pt idx="16">
                  <c:v>25.010548441432839</c:v>
                </c:pt>
                <c:pt idx="17">
                  <c:v>49.356216263377561</c:v>
                </c:pt>
                <c:pt idx="18">
                  <c:v>32.699914288063837</c:v>
                </c:pt>
                <c:pt idx="19">
                  <c:v>51.635406489487863</c:v>
                </c:pt>
                <c:pt idx="20">
                  <c:v>28.599452324809338</c:v>
                </c:pt>
                <c:pt idx="21">
                  <c:v>59.506271043637938</c:v>
                </c:pt>
                <c:pt idx="22">
                  <c:v>24.706816879447647</c:v>
                </c:pt>
                <c:pt idx="23">
                  <c:v>52.644244198183621</c:v>
                </c:pt>
                <c:pt idx="24">
                  <c:v>73.968672751808057</c:v>
                </c:pt>
                <c:pt idx="25">
                  <c:v>54.022447895669487</c:v>
                </c:pt>
                <c:pt idx="26">
                  <c:v>50.449130939129113</c:v>
                </c:pt>
                <c:pt idx="27">
                  <c:v>43.672925163466502</c:v>
                </c:pt>
                <c:pt idx="28">
                  <c:v>30.771999956021361</c:v>
                </c:pt>
                <c:pt idx="29">
                  <c:v>79.274078313566491</c:v>
                </c:pt>
                <c:pt idx="30">
                  <c:v>76.543657926312349</c:v>
                </c:pt>
                <c:pt idx="31">
                  <c:v>61.690250581479695</c:v>
                </c:pt>
                <c:pt idx="32">
                  <c:v>22.167403174456982</c:v>
                </c:pt>
                <c:pt idx="33">
                  <c:v>29.703077989496222</c:v>
                </c:pt>
                <c:pt idx="34">
                  <c:v>49.899463456472617</c:v>
                </c:pt>
                <c:pt idx="35">
                  <c:v>35.435853281304077</c:v>
                </c:pt>
                <c:pt idx="36">
                  <c:v>23.189959379791887</c:v>
                </c:pt>
                <c:pt idx="37">
                  <c:v>24.573319411182002</c:v>
                </c:pt>
                <c:pt idx="38">
                  <c:v>43.246335052901514</c:v>
                </c:pt>
                <c:pt idx="39">
                  <c:v>60.942903925594614</c:v>
                </c:pt>
                <c:pt idx="40">
                  <c:v>17.798874326871381</c:v>
                </c:pt>
                <c:pt idx="41">
                  <c:v>7.0650042595048692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0D-4FED-84ED-B4903F031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Ti AR (mg m</a:t>
                </a:r>
                <a:r>
                  <a:rPr lang="pl-PL" sz="1000" b="1" i="0" baseline="30000"/>
                  <a:t>-2</a:t>
                </a:r>
                <a:r>
                  <a:rPr lang="pl-PL" sz="1000" b="1" i="0" baseline="0"/>
                  <a:t> y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Sn2'!$U$3:$U$44</c:f>
              <c:numCache>
                <c:formatCode>0.00</c:formatCode>
                <c:ptCount val="42"/>
                <c:pt idx="0">
                  <c:v>4.37472580351976E-4</c:v>
                </c:pt>
                <c:pt idx="1">
                  <c:v>0.19386199254713565</c:v>
                </c:pt>
                <c:pt idx="2">
                  <c:v>0.14968406242236795</c:v>
                </c:pt>
                <c:pt idx="3">
                  <c:v>0.22768614750426319</c:v>
                </c:pt>
                <c:pt idx="4">
                  <c:v>0.33825150986867847</c:v>
                </c:pt>
                <c:pt idx="5">
                  <c:v>0.26259279014667342</c:v>
                </c:pt>
                <c:pt idx="6">
                  <c:v>0.33426468228568784</c:v>
                </c:pt>
                <c:pt idx="7">
                  <c:v>1.1207891508859649</c:v>
                </c:pt>
                <c:pt idx="8">
                  <c:v>2.5078312206654694</c:v>
                </c:pt>
                <c:pt idx="9">
                  <c:v>2.5406758588036467</c:v>
                </c:pt>
                <c:pt idx="10">
                  <c:v>4.0753861867160364</c:v>
                </c:pt>
                <c:pt idx="11">
                  <c:v>4.5585239161461679</c:v>
                </c:pt>
                <c:pt idx="12">
                  <c:v>2.2469802359554496</c:v>
                </c:pt>
                <c:pt idx="13">
                  <c:v>4.3045492207503493</c:v>
                </c:pt>
                <c:pt idx="14">
                  <c:v>1.6941776246924882</c:v>
                </c:pt>
                <c:pt idx="15">
                  <c:v>3.1922546369681895</c:v>
                </c:pt>
                <c:pt idx="16">
                  <c:v>0.88931526381995862</c:v>
                </c:pt>
                <c:pt idx="17">
                  <c:v>1.4212787368985098</c:v>
                </c:pt>
                <c:pt idx="18">
                  <c:v>0.84364664292390401</c:v>
                </c:pt>
                <c:pt idx="19">
                  <c:v>1.6489116770842314</c:v>
                </c:pt>
                <c:pt idx="20">
                  <c:v>0.70905905186265317</c:v>
                </c:pt>
                <c:pt idx="21">
                  <c:v>1.4159185331972917</c:v>
                </c:pt>
                <c:pt idx="22">
                  <c:v>0.65569202751185929</c:v>
                </c:pt>
                <c:pt idx="23">
                  <c:v>1.8204672472081618</c:v>
                </c:pt>
                <c:pt idx="24">
                  <c:v>1.2643616605477748</c:v>
                </c:pt>
                <c:pt idx="25">
                  <c:v>1.1429170168189859</c:v>
                </c:pt>
                <c:pt idx="26">
                  <c:v>1.0244723356647003</c:v>
                </c:pt>
                <c:pt idx="27">
                  <c:v>3.6418582865283984</c:v>
                </c:pt>
                <c:pt idx="28">
                  <c:v>0.507371114221707</c:v>
                </c:pt>
                <c:pt idx="29">
                  <c:v>1.9494878271299694</c:v>
                </c:pt>
                <c:pt idx="30">
                  <c:v>1.2512774279016301</c:v>
                </c:pt>
                <c:pt idx="31">
                  <c:v>1.7341670520092467</c:v>
                </c:pt>
                <c:pt idx="32">
                  <c:v>0.41285495790264704</c:v>
                </c:pt>
                <c:pt idx="33">
                  <c:v>0.56029101361888256</c:v>
                </c:pt>
                <c:pt idx="34">
                  <c:v>0.88545745912943019</c:v>
                </c:pt>
                <c:pt idx="35">
                  <c:v>0.71591791377838421</c:v>
                </c:pt>
                <c:pt idx="36">
                  <c:v>0.44783376001701536</c:v>
                </c:pt>
                <c:pt idx="37">
                  <c:v>0.48526797843433084</c:v>
                </c:pt>
                <c:pt idx="38">
                  <c:v>0.63842709587703994</c:v>
                </c:pt>
                <c:pt idx="39">
                  <c:v>0.77409697930770816</c:v>
                </c:pt>
                <c:pt idx="40">
                  <c:v>0.21016161902435143</c:v>
                </c:pt>
                <c:pt idx="41">
                  <c:v>8.318108339312652E-2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313-4B5F-BF6C-4A144513C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Cr AR (mg m</a:t>
                </a:r>
                <a:r>
                  <a:rPr lang="pl-PL" sz="1000" b="1" i="0" baseline="30000"/>
                  <a:t>-2</a:t>
                </a:r>
                <a:r>
                  <a:rPr lang="pl-PL" sz="1000" b="1" i="0" baseline="0"/>
                  <a:t> y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68111856388322"/>
          <c:y val="0.15071919949968732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Sn2'!$W$3:$W$44</c:f>
              <c:numCache>
                <c:formatCode>0.00</c:formatCode>
                <c:ptCount val="42"/>
                <c:pt idx="0">
                  <c:v>3.0607390030949121E-4</c:v>
                </c:pt>
                <c:pt idx="1">
                  <c:v>0.12715770331889692</c:v>
                </c:pt>
                <c:pt idx="2">
                  <c:v>0.11941143112006579</c:v>
                </c:pt>
                <c:pt idx="3">
                  <c:v>0.14743827419861136</c:v>
                </c:pt>
                <c:pt idx="4">
                  <c:v>0.33767595587994692</c:v>
                </c:pt>
                <c:pt idx="5">
                  <c:v>0.20936225183674748</c:v>
                </c:pt>
                <c:pt idx="6">
                  <c:v>0.44887879696860988</c:v>
                </c:pt>
                <c:pt idx="7">
                  <c:v>1.1387762595224633</c:v>
                </c:pt>
                <c:pt idx="8">
                  <c:v>2.3606589745587856</c:v>
                </c:pt>
                <c:pt idx="9">
                  <c:v>2.0631182630638332</c:v>
                </c:pt>
                <c:pt idx="10">
                  <c:v>3.1248420371231704</c:v>
                </c:pt>
                <c:pt idx="11">
                  <c:v>2.6896769699168988</c:v>
                </c:pt>
                <c:pt idx="12">
                  <c:v>1.3198138915792836</c:v>
                </c:pt>
                <c:pt idx="13">
                  <c:v>2.0612232766266918</c:v>
                </c:pt>
                <c:pt idx="14">
                  <c:v>0.90251171945875686</c:v>
                </c:pt>
                <c:pt idx="15">
                  <c:v>2.0066906643131572</c:v>
                </c:pt>
                <c:pt idx="16">
                  <c:v>0.58660229480194137</c:v>
                </c:pt>
                <c:pt idx="17">
                  <c:v>1.042714482687688</c:v>
                </c:pt>
                <c:pt idx="18">
                  <c:v>0.5781342650100878</c:v>
                </c:pt>
                <c:pt idx="19">
                  <c:v>1.035011201499533</c:v>
                </c:pt>
                <c:pt idx="20">
                  <c:v>0.50218221086540527</c:v>
                </c:pt>
                <c:pt idx="21">
                  <c:v>0.76012174551293155</c:v>
                </c:pt>
                <c:pt idx="22">
                  <c:v>0.36507842038078397</c:v>
                </c:pt>
                <c:pt idx="23">
                  <c:v>0.77584720264726026</c:v>
                </c:pt>
                <c:pt idx="24">
                  <c:v>0.50833768356207887</c:v>
                </c:pt>
                <c:pt idx="25">
                  <c:v>0.46231299045222629</c:v>
                </c:pt>
                <c:pt idx="26">
                  <c:v>0.42777886965354328</c:v>
                </c:pt>
                <c:pt idx="27">
                  <c:v>1.3753482108198678</c:v>
                </c:pt>
                <c:pt idx="28">
                  <c:v>0.26471110864678954</c:v>
                </c:pt>
                <c:pt idx="29">
                  <c:v>1.9393994778174757</c:v>
                </c:pt>
                <c:pt idx="30">
                  <c:v>0.51254188560213976</c:v>
                </c:pt>
                <c:pt idx="31">
                  <c:v>1.3376931061126083</c:v>
                </c:pt>
                <c:pt idx="32">
                  <c:v>0.23846118421022769</c:v>
                </c:pt>
                <c:pt idx="33">
                  <c:v>0.3211877121387533</c:v>
                </c:pt>
                <c:pt idx="34">
                  <c:v>0.47589311539434931</c:v>
                </c:pt>
                <c:pt idx="35">
                  <c:v>0.41723592335657123</c:v>
                </c:pt>
                <c:pt idx="36">
                  <c:v>0.21284118622308726</c:v>
                </c:pt>
                <c:pt idx="37">
                  <c:v>0.28769537746135876</c:v>
                </c:pt>
                <c:pt idx="38">
                  <c:v>0.27186699660358254</c:v>
                </c:pt>
                <c:pt idx="39">
                  <c:v>0.28605613902620353</c:v>
                </c:pt>
                <c:pt idx="40">
                  <c:v>6.2716301222501519E-2</c:v>
                </c:pt>
                <c:pt idx="41">
                  <c:v>2.6068446207090524E-2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D5-4885-9EFA-086034DC2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Ni AR (mg m</a:t>
                </a:r>
                <a:r>
                  <a:rPr lang="pl-PL" sz="1000" b="1" i="0" baseline="30000"/>
                  <a:t>-2</a:t>
                </a:r>
                <a:r>
                  <a:rPr lang="pl-PL" sz="1000" b="1" i="0" baseline="0"/>
                  <a:t> y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Sn2'!$V$3:$V$44</c:f>
              <c:numCache>
                <c:formatCode>0.00</c:formatCode>
                <c:ptCount val="42"/>
                <c:pt idx="0">
                  <c:v>5.2937970063002035E-2</c:v>
                </c:pt>
                <c:pt idx="1">
                  <c:v>29.234523124624118</c:v>
                </c:pt>
                <c:pt idx="2">
                  <c:v>40.331703937578538</c:v>
                </c:pt>
                <c:pt idx="3">
                  <c:v>59.766657801735441</c:v>
                </c:pt>
                <c:pt idx="4">
                  <c:v>180.22391951748978</c:v>
                </c:pt>
                <c:pt idx="5">
                  <c:v>112.33381028306778</c:v>
                </c:pt>
                <c:pt idx="6">
                  <c:v>435.17725979342549</c:v>
                </c:pt>
                <c:pt idx="7">
                  <c:v>1846.3075363476948</c:v>
                </c:pt>
                <c:pt idx="8">
                  <c:v>2668.8585335858061</c:v>
                </c:pt>
                <c:pt idx="9">
                  <c:v>1494.1371547873964</c:v>
                </c:pt>
                <c:pt idx="10">
                  <c:v>1537.0524882874497</c:v>
                </c:pt>
                <c:pt idx="11">
                  <c:v>1387.1655360151849</c:v>
                </c:pt>
                <c:pt idx="12">
                  <c:v>727.57390346179466</c:v>
                </c:pt>
                <c:pt idx="13">
                  <c:v>1200.3063201351595</c:v>
                </c:pt>
                <c:pt idx="14">
                  <c:v>437.44297965643</c:v>
                </c:pt>
                <c:pt idx="15">
                  <c:v>1230.4939268979313</c:v>
                </c:pt>
                <c:pt idx="16">
                  <c:v>481.65179480492867</c:v>
                </c:pt>
                <c:pt idx="17">
                  <c:v>757.86694100236446</c:v>
                </c:pt>
                <c:pt idx="18">
                  <c:v>425.1737713382513</c:v>
                </c:pt>
                <c:pt idx="19">
                  <c:v>806.86545457275838</c:v>
                </c:pt>
                <c:pt idx="20">
                  <c:v>418.99198506267214</c:v>
                </c:pt>
                <c:pt idx="21">
                  <c:v>644.06206277262936</c:v>
                </c:pt>
                <c:pt idx="22">
                  <c:v>397.42294831327081</c:v>
                </c:pt>
                <c:pt idx="23">
                  <c:v>565.06310748238002</c:v>
                </c:pt>
                <c:pt idx="24">
                  <c:v>276.5945746567844</c:v>
                </c:pt>
                <c:pt idx="25">
                  <c:v>346.11321030503018</c:v>
                </c:pt>
                <c:pt idx="26">
                  <c:v>582.35681474330204</c:v>
                </c:pt>
                <c:pt idx="27">
                  <c:v>559.05804981922529</c:v>
                </c:pt>
                <c:pt idx="28">
                  <c:v>282.35456088368687</c:v>
                </c:pt>
                <c:pt idx="29">
                  <c:v>773.80855328604696</c:v>
                </c:pt>
                <c:pt idx="30">
                  <c:v>608.10957842882078</c:v>
                </c:pt>
                <c:pt idx="31">
                  <c:v>616.67860764424199</c:v>
                </c:pt>
                <c:pt idx="32">
                  <c:v>403.95858426122851</c:v>
                </c:pt>
                <c:pt idx="33">
                  <c:v>378.36731211627182</c:v>
                </c:pt>
                <c:pt idx="34">
                  <c:v>631.36725939487474</c:v>
                </c:pt>
                <c:pt idx="35">
                  <c:v>485.04068120555314</c:v>
                </c:pt>
                <c:pt idx="36">
                  <c:v>516.36856071807529</c:v>
                </c:pt>
                <c:pt idx="37">
                  <c:v>477.89239358117482</c:v>
                </c:pt>
                <c:pt idx="38">
                  <c:v>294.8985430307539</c:v>
                </c:pt>
                <c:pt idx="39">
                  <c:v>131.07898119420142</c:v>
                </c:pt>
                <c:pt idx="40">
                  <c:v>33.391202302419124</c:v>
                </c:pt>
                <c:pt idx="41">
                  <c:v>11.1117255859964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CC-44CB-BA9B-B9FA21613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Fe AR (mg m</a:t>
                </a:r>
                <a:r>
                  <a:rPr lang="pl-PL" sz="1000" b="1" i="0" baseline="30000"/>
                  <a:t>-2 </a:t>
                </a:r>
                <a:r>
                  <a:rPr lang="pl-PL" sz="1000" b="1" i="0" baseline="0"/>
                  <a:t>y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Sn2'!$X$3:$X$44</c:f>
              <c:numCache>
                <c:formatCode>0.00</c:formatCode>
                <c:ptCount val="42"/>
                <c:pt idx="0">
                  <c:v>1.8954638130386429E-3</c:v>
                </c:pt>
                <c:pt idx="1">
                  <c:v>0.54067356452759574</c:v>
                </c:pt>
                <c:pt idx="2">
                  <c:v>0.63036370223905525</c:v>
                </c:pt>
                <c:pt idx="3">
                  <c:v>0.55185288671131938</c:v>
                </c:pt>
                <c:pt idx="4">
                  <c:v>1.0036069590538763</c:v>
                </c:pt>
                <c:pt idx="5">
                  <c:v>0.52594148132407792</c:v>
                </c:pt>
                <c:pt idx="6">
                  <c:v>0.77694139768352666</c:v>
                </c:pt>
                <c:pt idx="7">
                  <c:v>1.4930650121463205</c:v>
                </c:pt>
                <c:pt idx="8">
                  <c:v>3.4513402969761238</c:v>
                </c:pt>
                <c:pt idx="9">
                  <c:v>3.55891863914005</c:v>
                </c:pt>
                <c:pt idx="10">
                  <c:v>4.2216086816365763</c:v>
                </c:pt>
                <c:pt idx="11">
                  <c:v>5.0065295209226424</c:v>
                </c:pt>
                <c:pt idx="12">
                  <c:v>3.0799366521869276</c:v>
                </c:pt>
                <c:pt idx="13">
                  <c:v>5.0203203703446073</c:v>
                </c:pt>
                <c:pt idx="14">
                  <c:v>3.3195704461240827</c:v>
                </c:pt>
                <c:pt idx="15">
                  <c:v>6.4546623955078033</c:v>
                </c:pt>
                <c:pt idx="16">
                  <c:v>1.7927070611132634</c:v>
                </c:pt>
                <c:pt idx="17">
                  <c:v>3.1592595461930411</c:v>
                </c:pt>
                <c:pt idx="18">
                  <c:v>1.736769718919372</c:v>
                </c:pt>
                <c:pt idx="19">
                  <c:v>3.189892474100624</c:v>
                </c:pt>
                <c:pt idx="20">
                  <c:v>1.931628257196834</c:v>
                </c:pt>
                <c:pt idx="21">
                  <c:v>3.1802234463409236</c:v>
                </c:pt>
                <c:pt idx="22">
                  <c:v>1.6945169754646214</c:v>
                </c:pt>
                <c:pt idx="23">
                  <c:v>2.476644582746256</c:v>
                </c:pt>
                <c:pt idx="24">
                  <c:v>1.7848812193659267</c:v>
                </c:pt>
                <c:pt idx="25">
                  <c:v>1.7429366135393618</c:v>
                </c:pt>
                <c:pt idx="26">
                  <c:v>1.394399154766027</c:v>
                </c:pt>
                <c:pt idx="27">
                  <c:v>1.5199225968021679</c:v>
                </c:pt>
                <c:pt idx="28">
                  <c:v>0.69090258305000352</c:v>
                </c:pt>
                <c:pt idx="29">
                  <c:v>3.2873380806465136</c:v>
                </c:pt>
                <c:pt idx="30">
                  <c:v>1.1222134736399638</c:v>
                </c:pt>
                <c:pt idx="31">
                  <c:v>2.2549456613846601</c:v>
                </c:pt>
                <c:pt idx="32">
                  <c:v>0.36504210142369514</c:v>
                </c:pt>
                <c:pt idx="33">
                  <c:v>0.73363528224114505</c:v>
                </c:pt>
                <c:pt idx="34">
                  <c:v>0.75945849817160704</c:v>
                </c:pt>
                <c:pt idx="35">
                  <c:v>0.72036389270336265</c:v>
                </c:pt>
                <c:pt idx="36">
                  <c:v>0.30442491433188879</c:v>
                </c:pt>
                <c:pt idx="37">
                  <c:v>0.79711150872654069</c:v>
                </c:pt>
                <c:pt idx="38">
                  <c:v>0.57420336017537643</c:v>
                </c:pt>
                <c:pt idx="39">
                  <c:v>0.61928474991276006</c:v>
                </c:pt>
                <c:pt idx="40">
                  <c:v>0.18140459572386602</c:v>
                </c:pt>
                <c:pt idx="41">
                  <c:v>7.1831587840875469E-2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4A-442A-B429-D9E42D406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Cu AR (mg m</a:t>
                </a:r>
                <a:r>
                  <a:rPr lang="pl-PL" sz="1000" b="1" i="0" baseline="30000"/>
                  <a:t>-2</a:t>
                </a:r>
                <a:r>
                  <a:rPr lang="pl-PL" sz="1000" b="1" i="0" baseline="0"/>
                  <a:t> y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22486150793650794"/>
              <c:y val="3.564724680432645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14603174603175"/>
          <c:y val="0.17069149459193708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fixedVal"/>
            <c:noEndCap val="0"/>
            <c:val val="0.1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x"/>
            <c:errBarType val="both"/>
            <c:errValType val="stdErr"/>
            <c:noEndCap val="0"/>
          </c:errBars>
          <c:xVal>
            <c:numRef>
              <c:f>'Geochemistry of Sn1'!$R$3:$R$60</c:f>
              <c:numCache>
                <c:formatCode>0.00</c:formatCode>
                <c:ptCount val="58"/>
                <c:pt idx="0">
                  <c:v>9.8805594888499628E-3</c:v>
                </c:pt>
                <c:pt idx="1">
                  <c:v>2.7367551827151617</c:v>
                </c:pt>
                <c:pt idx="2">
                  <c:v>6.099134397326913</c:v>
                </c:pt>
                <c:pt idx="3">
                  <c:v>1.6155821215716295</c:v>
                </c:pt>
                <c:pt idx="4">
                  <c:v>0.60061925769489466</c:v>
                </c:pt>
                <c:pt idx="5">
                  <c:v>1.7251650119439799</c:v>
                </c:pt>
                <c:pt idx="6">
                  <c:v>3.5601441539938463</c:v>
                </c:pt>
                <c:pt idx="7">
                  <c:v>2.5575449038238145</c:v>
                </c:pt>
                <c:pt idx="8">
                  <c:v>1.2229215084133691</c:v>
                </c:pt>
                <c:pt idx="9">
                  <c:v>2.4143777520366254</c:v>
                </c:pt>
                <c:pt idx="10">
                  <c:v>5.5982749797206646</c:v>
                </c:pt>
                <c:pt idx="11">
                  <c:v>7.7540740621745403</c:v>
                </c:pt>
                <c:pt idx="12">
                  <c:v>6.6991979588151516</c:v>
                </c:pt>
                <c:pt idx="13">
                  <c:v>9.9384764895594326</c:v>
                </c:pt>
                <c:pt idx="14">
                  <c:v>6.3698815707969256</c:v>
                </c:pt>
                <c:pt idx="15">
                  <c:v>8.6337708587424355</c:v>
                </c:pt>
                <c:pt idx="16">
                  <c:v>10.166624450742109</c:v>
                </c:pt>
                <c:pt idx="17">
                  <c:v>26.579614181879499</c:v>
                </c:pt>
                <c:pt idx="18">
                  <c:v>37.799589008905137</c:v>
                </c:pt>
                <c:pt idx="19">
                  <c:v>24.763553782157256</c:v>
                </c:pt>
                <c:pt idx="20">
                  <c:v>35.653871926122861</c:v>
                </c:pt>
                <c:pt idx="21">
                  <c:v>30.144573825994357</c:v>
                </c:pt>
                <c:pt idx="22">
                  <c:v>38.181531974737688</c:v>
                </c:pt>
                <c:pt idx="23">
                  <c:v>77.031299534953163</c:v>
                </c:pt>
                <c:pt idx="24">
                  <c:v>56.919719860506987</c:v>
                </c:pt>
                <c:pt idx="25">
                  <c:v>67.157538295408372</c:v>
                </c:pt>
                <c:pt idx="26">
                  <c:v>23.90706056553881</c:v>
                </c:pt>
                <c:pt idx="27">
                  <c:v>26.835064556495098</c:v>
                </c:pt>
                <c:pt idx="28">
                  <c:v>25.846276658388369</c:v>
                </c:pt>
                <c:pt idx="29">
                  <c:v>18.167022338661237</c:v>
                </c:pt>
                <c:pt idx="30">
                  <c:v>12.213336952517729</c:v>
                </c:pt>
                <c:pt idx="31">
                  <c:v>12.303781037536405</c:v>
                </c:pt>
                <c:pt idx="32">
                  <c:v>9.1669856407362449</c:v>
                </c:pt>
                <c:pt idx="33">
                  <c:v>11.291847563914732</c:v>
                </c:pt>
                <c:pt idx="34">
                  <c:v>17.72239992110303</c:v>
                </c:pt>
                <c:pt idx="35">
                  <c:v>11.435282242930509</c:v>
                </c:pt>
                <c:pt idx="36">
                  <c:v>13.685454009794134</c:v>
                </c:pt>
                <c:pt idx="37">
                  <c:v>14.68222197899731</c:v>
                </c:pt>
                <c:pt idx="38">
                  <c:v>13.578107931576644</c:v>
                </c:pt>
                <c:pt idx="39">
                  <c:v>10.481504754407929</c:v>
                </c:pt>
                <c:pt idx="40">
                  <c:v>13.118899300462639</c:v>
                </c:pt>
                <c:pt idx="41">
                  <c:v>8.2130893509895841</c:v>
                </c:pt>
                <c:pt idx="42">
                  <c:v>8.7838540383551358</c:v>
                </c:pt>
                <c:pt idx="43">
                  <c:v>18.144511923634656</c:v>
                </c:pt>
                <c:pt idx="44">
                  <c:v>14.653420820887519</c:v>
                </c:pt>
                <c:pt idx="45">
                  <c:v>6.4566615309268363</c:v>
                </c:pt>
                <c:pt idx="46">
                  <c:v>4.8011222213531912</c:v>
                </c:pt>
                <c:pt idx="47">
                  <c:v>7.0947133021973734</c:v>
                </c:pt>
                <c:pt idx="48">
                  <c:v>9.7760616938701812</c:v>
                </c:pt>
                <c:pt idx="49">
                  <c:v>6.6657865734379129</c:v>
                </c:pt>
                <c:pt idx="50">
                  <c:v>7.7467123868953003</c:v>
                </c:pt>
                <c:pt idx="51">
                  <c:v>7.1224887531750412</c:v>
                </c:pt>
                <c:pt idx="52">
                  <c:v>9.8500559244179371</c:v>
                </c:pt>
                <c:pt idx="53">
                  <c:v>12.460216844606435</c:v>
                </c:pt>
                <c:pt idx="54">
                  <c:v>18.695576197765437</c:v>
                </c:pt>
                <c:pt idx="55">
                  <c:v>15.535112764006943</c:v>
                </c:pt>
                <c:pt idx="56">
                  <c:v>18.918235229229456</c:v>
                </c:pt>
                <c:pt idx="57">
                  <c:v>19.970816720523437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DE-41CB-BA50-58DB2B0FA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495648"/>
        <c:axId val="376496432"/>
      </c:scatterChart>
      <c:valAx>
        <c:axId val="37649564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 AR (mg m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-2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 sz="10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6416587301587302"/>
              <c:y val="1.753613569321534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6496432"/>
        <c:crosses val="max"/>
        <c:crossBetween val="midCat"/>
      </c:valAx>
      <c:valAx>
        <c:axId val="37649643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pl-PL"/>
          </a:p>
        </c:txPr>
        <c:crossAx val="376495648"/>
        <c:crosses val="autoZero"/>
        <c:crossBetween val="midCat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Sn2'!$Y$3:$Y$44</c:f>
              <c:numCache>
                <c:formatCode>0.00</c:formatCode>
                <c:ptCount val="42"/>
                <c:pt idx="0">
                  <c:v>1.0126072761489316E-2</c:v>
                </c:pt>
                <c:pt idx="1">
                  <c:v>2.6723123614020983</c:v>
                </c:pt>
                <c:pt idx="2">
                  <c:v>3.7310042957697052</c:v>
                </c:pt>
                <c:pt idx="3">
                  <c:v>4.7000800605331952</c:v>
                </c:pt>
                <c:pt idx="4">
                  <c:v>12.049895406682758</c:v>
                </c:pt>
                <c:pt idx="5">
                  <c:v>5.5903416828667494</c:v>
                </c:pt>
                <c:pt idx="6">
                  <c:v>10.811242770465523</c:v>
                </c:pt>
                <c:pt idx="7">
                  <c:v>17.423633084926042</c:v>
                </c:pt>
                <c:pt idx="8">
                  <c:v>34.612536831639808</c:v>
                </c:pt>
                <c:pt idx="9">
                  <c:v>27.670724234600922</c:v>
                </c:pt>
                <c:pt idx="10">
                  <c:v>38.527627180428276</c:v>
                </c:pt>
                <c:pt idx="11">
                  <c:v>33.968417154618344</c:v>
                </c:pt>
                <c:pt idx="12">
                  <c:v>16.517392707012728</c:v>
                </c:pt>
                <c:pt idx="13">
                  <c:v>26.288407305839311</c:v>
                </c:pt>
                <c:pt idx="14">
                  <c:v>17.287995456638377</c:v>
                </c:pt>
                <c:pt idx="15">
                  <c:v>37.535820244252406</c:v>
                </c:pt>
                <c:pt idx="16">
                  <c:v>12.193752878406395</c:v>
                </c:pt>
                <c:pt idx="17">
                  <c:v>24.75270540399022</c:v>
                </c:pt>
                <c:pt idx="18">
                  <c:v>14.254218078838196</c:v>
                </c:pt>
                <c:pt idx="19">
                  <c:v>24.483707177712589</c:v>
                </c:pt>
                <c:pt idx="20">
                  <c:v>13.155658467659938</c:v>
                </c:pt>
                <c:pt idx="21">
                  <c:v>20.698145758046497</c:v>
                </c:pt>
                <c:pt idx="22">
                  <c:v>10.329145794335272</c:v>
                </c:pt>
                <c:pt idx="23">
                  <c:v>14.826077437944889</c:v>
                </c:pt>
                <c:pt idx="24">
                  <c:v>9.5149807795064483</c:v>
                </c:pt>
                <c:pt idx="25">
                  <c:v>11.501807076591293</c:v>
                </c:pt>
                <c:pt idx="26">
                  <c:v>12.200850545022648</c:v>
                </c:pt>
                <c:pt idx="27">
                  <c:v>13.792359886839421</c:v>
                </c:pt>
                <c:pt idx="28">
                  <c:v>8.1612267384008135</c:v>
                </c:pt>
                <c:pt idx="29">
                  <c:v>13.443250684251094</c:v>
                </c:pt>
                <c:pt idx="30">
                  <c:v>11.478311942818264</c:v>
                </c:pt>
                <c:pt idx="31">
                  <c:v>15.16444539813207</c:v>
                </c:pt>
                <c:pt idx="32">
                  <c:v>5.2124872730356762</c:v>
                </c:pt>
                <c:pt idx="33">
                  <c:v>6.6415179446169095</c:v>
                </c:pt>
                <c:pt idx="34">
                  <c:v>7.6685264498030392</c:v>
                </c:pt>
                <c:pt idx="35">
                  <c:v>6.9675894657542292</c:v>
                </c:pt>
                <c:pt idx="36">
                  <c:v>4.2872109085432042</c:v>
                </c:pt>
                <c:pt idx="37">
                  <c:v>5.8846223259580839</c:v>
                </c:pt>
                <c:pt idx="38">
                  <c:v>4.0312602841131291</c:v>
                </c:pt>
                <c:pt idx="39">
                  <c:v>2.5347469839911865</c:v>
                </c:pt>
                <c:pt idx="40">
                  <c:v>0.43315280183735727</c:v>
                </c:pt>
                <c:pt idx="41">
                  <c:v>0.13778602962479572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D7-4681-97FE-DBED00F2B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Zn AR (mg m</a:t>
                </a:r>
                <a:r>
                  <a:rPr lang="pl-PL" sz="1000" b="1" i="0" baseline="30000"/>
                  <a:t>-2</a:t>
                </a:r>
                <a:r>
                  <a:rPr lang="pl-PL" sz="1000" b="1" i="0" baseline="0"/>
                  <a:t> y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16942499999999999"/>
              <c:y val="3.564724680432645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Sn2'!$Z$3:$Z$44</c:f>
              <c:numCache>
                <c:formatCode>0.00</c:formatCode>
                <c:ptCount val="42"/>
                <c:pt idx="0">
                  <c:v>4.6180314324821469E-5</c:v>
                </c:pt>
                <c:pt idx="1">
                  <c:v>1.7307202361321453E-2</c:v>
                </c:pt>
                <c:pt idx="2">
                  <c:v>2.7567162272231195E-2</c:v>
                </c:pt>
                <c:pt idx="3">
                  <c:v>3.3387847302756027E-2</c:v>
                </c:pt>
                <c:pt idx="4">
                  <c:v>6.5275010373567949E-2</c:v>
                </c:pt>
                <c:pt idx="5">
                  <c:v>4.0115768264248557E-2</c:v>
                </c:pt>
                <c:pt idx="6">
                  <c:v>7.7307573995569617E-2</c:v>
                </c:pt>
                <c:pt idx="7">
                  <c:v>0.23418195531876024</c:v>
                </c:pt>
                <c:pt idx="8">
                  <c:v>0.52844864198231234</c:v>
                </c:pt>
                <c:pt idx="9">
                  <c:v>0.44218369324892376</c:v>
                </c:pt>
                <c:pt idx="10">
                  <c:v>0.5801438078137473</c:v>
                </c:pt>
                <c:pt idx="11">
                  <c:v>0.52140214245947414</c:v>
                </c:pt>
                <c:pt idx="12">
                  <c:v>0.25776031201678601</c:v>
                </c:pt>
                <c:pt idx="13">
                  <c:v>0.43002654842501553</c:v>
                </c:pt>
                <c:pt idx="14">
                  <c:v>0.2599946602233853</c:v>
                </c:pt>
                <c:pt idx="15">
                  <c:v>0.47160484463526087</c:v>
                </c:pt>
                <c:pt idx="16">
                  <c:v>0.16151835864921707</c:v>
                </c:pt>
                <c:pt idx="17">
                  <c:v>0.2794823861515337</c:v>
                </c:pt>
                <c:pt idx="18">
                  <c:v>0.19862729579347146</c:v>
                </c:pt>
                <c:pt idx="19">
                  <c:v>0.32215381911970475</c:v>
                </c:pt>
                <c:pt idx="20">
                  <c:v>0.18403434834277288</c:v>
                </c:pt>
                <c:pt idx="21">
                  <c:v>0.31427545165727772</c:v>
                </c:pt>
                <c:pt idx="22">
                  <c:v>0.14049483565284204</c:v>
                </c:pt>
                <c:pt idx="23">
                  <c:v>0.18909036889077857</c:v>
                </c:pt>
                <c:pt idx="24">
                  <c:v>0.15153864046492804</c:v>
                </c:pt>
                <c:pt idx="25">
                  <c:v>0.16740990506737216</c:v>
                </c:pt>
                <c:pt idx="26">
                  <c:v>0.17082511182711038</c:v>
                </c:pt>
                <c:pt idx="27">
                  <c:v>0.16020710476560607</c:v>
                </c:pt>
                <c:pt idx="28">
                  <c:v>0.10977470530310833</c:v>
                </c:pt>
                <c:pt idx="29">
                  <c:v>0.19183117931828433</c:v>
                </c:pt>
                <c:pt idx="30">
                  <c:v>0.13877912231611511</c:v>
                </c:pt>
                <c:pt idx="31">
                  <c:v>0.17699899982064379</c:v>
                </c:pt>
                <c:pt idx="32">
                  <c:v>9.1224458293230198E-2</c:v>
                </c:pt>
                <c:pt idx="33">
                  <c:v>0.10734640249467456</c:v>
                </c:pt>
                <c:pt idx="34">
                  <c:v>0.14863622442018937</c:v>
                </c:pt>
                <c:pt idx="35">
                  <c:v>0.13120658099370405</c:v>
                </c:pt>
                <c:pt idx="36">
                  <c:v>9.8551715369234377E-2</c:v>
                </c:pt>
                <c:pt idx="37">
                  <c:v>0.10715975118471784</c:v>
                </c:pt>
                <c:pt idx="38">
                  <c:v>9.8701789848725033E-2</c:v>
                </c:pt>
                <c:pt idx="39">
                  <c:v>7.6478318832427949E-2</c:v>
                </c:pt>
                <c:pt idx="40">
                  <c:v>1.6521768481298233E-2</c:v>
                </c:pt>
                <c:pt idx="41">
                  <c:v>6.6321418420432149E-3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65-4F98-B665-DFE12726A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Sc AR (mg m</a:t>
                </a:r>
                <a:r>
                  <a:rPr lang="pl-PL" sz="1000" b="1" i="0" baseline="30000"/>
                  <a:t>-2</a:t>
                </a:r>
                <a:r>
                  <a:rPr lang="pl-PL" sz="1000" b="1" i="0" baseline="0"/>
                  <a:t> y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18454404761904761"/>
              <c:y val="4.5013028515240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Sn2'!$AA$3:$AA$44</c:f>
              <c:numCache>
                <c:formatCode>0.00</c:formatCode>
                <c:ptCount val="42"/>
                <c:pt idx="0">
                  <c:v>7.2277767977133489E-4</c:v>
                </c:pt>
                <c:pt idx="1">
                  <c:v>0.31809687258643804</c:v>
                </c:pt>
                <c:pt idx="2">
                  <c:v>0.69551863645770795</c:v>
                </c:pt>
                <c:pt idx="3">
                  <c:v>0.73195757855852406</c:v>
                </c:pt>
                <c:pt idx="4">
                  <c:v>1.6910527020647634</c:v>
                </c:pt>
                <c:pt idx="5">
                  <c:v>0.89437754773469469</c:v>
                </c:pt>
                <c:pt idx="6">
                  <c:v>1.5666440739968253</c:v>
                </c:pt>
                <c:pt idx="7">
                  <c:v>2.8229674969381198</c:v>
                </c:pt>
                <c:pt idx="8">
                  <c:v>5.8353705116750483</c:v>
                </c:pt>
                <c:pt idx="9">
                  <c:v>4.7420731063155754</c:v>
                </c:pt>
                <c:pt idx="10">
                  <c:v>8.3078905086777723</c:v>
                </c:pt>
                <c:pt idx="11">
                  <c:v>7.3611422966248155</c:v>
                </c:pt>
                <c:pt idx="12">
                  <c:v>3.9955875329970887</c:v>
                </c:pt>
                <c:pt idx="13">
                  <c:v>5.9678796502484799</c:v>
                </c:pt>
                <c:pt idx="14">
                  <c:v>3.7797843816111336</c:v>
                </c:pt>
                <c:pt idx="15">
                  <c:v>7.3805167044836661</c:v>
                </c:pt>
                <c:pt idx="16">
                  <c:v>2.4328085189850781</c:v>
                </c:pt>
                <c:pt idx="17">
                  <c:v>4.9145742648641813</c:v>
                </c:pt>
                <c:pt idx="18">
                  <c:v>3.2485940271813165</c:v>
                </c:pt>
                <c:pt idx="19">
                  <c:v>4.8483483202058562</c:v>
                </c:pt>
                <c:pt idx="20">
                  <c:v>3.1502382673522176</c:v>
                </c:pt>
                <c:pt idx="21">
                  <c:v>4.7982458490693762</c:v>
                </c:pt>
                <c:pt idx="22">
                  <c:v>2.086246339440025</c:v>
                </c:pt>
                <c:pt idx="23">
                  <c:v>3.3225232392733224</c:v>
                </c:pt>
                <c:pt idx="24">
                  <c:v>3.1708528638403877</c:v>
                </c:pt>
                <c:pt idx="25">
                  <c:v>2.9774660876889829</c:v>
                </c:pt>
                <c:pt idx="26">
                  <c:v>2.9228369794418958</c:v>
                </c:pt>
                <c:pt idx="27">
                  <c:v>3.1584691260842539</c:v>
                </c:pt>
                <c:pt idx="28">
                  <c:v>2.4626359489540124</c:v>
                </c:pt>
                <c:pt idx="29">
                  <c:v>4.866007443703368</c:v>
                </c:pt>
                <c:pt idx="30">
                  <c:v>3.4550822041199081</c:v>
                </c:pt>
                <c:pt idx="31">
                  <c:v>3.9915645127020016</c:v>
                </c:pt>
                <c:pt idx="32">
                  <c:v>2.1944763329643404</c:v>
                </c:pt>
                <c:pt idx="33">
                  <c:v>2.1283439312213663</c:v>
                </c:pt>
                <c:pt idx="34">
                  <c:v>3.1267730478286362</c:v>
                </c:pt>
                <c:pt idx="35">
                  <c:v>2.7915597699269332</c:v>
                </c:pt>
                <c:pt idx="36">
                  <c:v>2.1040399982761695</c:v>
                </c:pt>
                <c:pt idx="37">
                  <c:v>2.4297196292310232</c:v>
                </c:pt>
                <c:pt idx="38">
                  <c:v>1.8883737797128819</c:v>
                </c:pt>
                <c:pt idx="39">
                  <c:v>1.7056610139439574</c:v>
                </c:pt>
                <c:pt idx="40">
                  <c:v>0.39480898023832012</c:v>
                </c:pt>
                <c:pt idx="41">
                  <c:v>0.14417650078762004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54-4FD8-94C4-9022CD5A2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Sr AR (mg m</a:t>
                </a:r>
                <a:r>
                  <a:rPr lang="pl-PL" sz="1000" b="1" i="0" baseline="30000"/>
                  <a:t>-2</a:t>
                </a:r>
                <a:r>
                  <a:rPr lang="pl-PL" sz="1000" b="1" i="0" baseline="0"/>
                  <a:t> y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15681053757169242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Sn2'!$AB$3:$AB$44</c:f>
              <c:numCache>
                <c:formatCode>0.00</c:formatCode>
                <c:ptCount val="42"/>
                <c:pt idx="0">
                  <c:v>9.4130522382385379E-4</c:v>
                </c:pt>
                <c:pt idx="1">
                  <c:v>0.4464360536537888</c:v>
                </c:pt>
                <c:pt idx="2">
                  <c:v>0.68371739362734951</c:v>
                </c:pt>
                <c:pt idx="3">
                  <c:v>0.65040394015019942</c:v>
                </c:pt>
                <c:pt idx="4">
                  <c:v>1.8888327348281384</c:v>
                </c:pt>
                <c:pt idx="5">
                  <c:v>1.151133236596646</c:v>
                </c:pt>
                <c:pt idx="6">
                  <c:v>3.8379920323332319</c:v>
                </c:pt>
                <c:pt idx="7">
                  <c:v>20.449278652520068</c:v>
                </c:pt>
                <c:pt idx="8">
                  <c:v>47.090145728539014</c:v>
                </c:pt>
                <c:pt idx="9">
                  <c:v>41.531310388709962</c:v>
                </c:pt>
                <c:pt idx="10">
                  <c:v>78.769005769252914</c:v>
                </c:pt>
                <c:pt idx="11">
                  <c:v>61.298355463584699</c:v>
                </c:pt>
                <c:pt idx="12">
                  <c:v>30.008474846007587</c:v>
                </c:pt>
                <c:pt idx="13">
                  <c:v>44.843373706988203</c:v>
                </c:pt>
                <c:pt idx="14">
                  <c:v>27.10605102789031</c:v>
                </c:pt>
                <c:pt idx="15">
                  <c:v>47.993420963193344</c:v>
                </c:pt>
                <c:pt idx="16">
                  <c:v>15.79991838152953</c:v>
                </c:pt>
                <c:pt idx="17">
                  <c:v>31.869026340344885</c:v>
                </c:pt>
                <c:pt idx="18">
                  <c:v>18.467547899971969</c:v>
                </c:pt>
                <c:pt idx="19">
                  <c:v>33.305869009080681</c:v>
                </c:pt>
                <c:pt idx="20">
                  <c:v>22.49069913708755</c:v>
                </c:pt>
                <c:pt idx="21">
                  <c:v>36.502282373345082</c:v>
                </c:pt>
                <c:pt idx="22">
                  <c:v>27.680910745712314</c:v>
                </c:pt>
                <c:pt idx="23">
                  <c:v>31.488614244124243</c:v>
                </c:pt>
                <c:pt idx="24">
                  <c:v>27.158401426657946</c:v>
                </c:pt>
                <c:pt idx="25">
                  <c:v>35.106261703408407</c:v>
                </c:pt>
                <c:pt idx="26">
                  <c:v>40.767294027974792</c:v>
                </c:pt>
                <c:pt idx="27">
                  <c:v>29.337739664055562</c:v>
                </c:pt>
                <c:pt idx="28">
                  <c:v>14.105942681149109</c:v>
                </c:pt>
                <c:pt idx="29">
                  <c:v>18.701307407617776</c:v>
                </c:pt>
                <c:pt idx="30">
                  <c:v>20.482316765074717</c:v>
                </c:pt>
                <c:pt idx="31">
                  <c:v>20.911841132771016</c:v>
                </c:pt>
                <c:pt idx="32">
                  <c:v>11.986149165947566</c:v>
                </c:pt>
                <c:pt idx="33">
                  <c:v>16.177025255587264</c:v>
                </c:pt>
                <c:pt idx="34">
                  <c:v>24.141078880349308</c:v>
                </c:pt>
                <c:pt idx="35">
                  <c:v>21.511596858716903</c:v>
                </c:pt>
                <c:pt idx="36">
                  <c:v>16.031442028987527</c:v>
                </c:pt>
                <c:pt idx="37">
                  <c:v>19.414489356235435</c:v>
                </c:pt>
                <c:pt idx="38">
                  <c:v>15.720788722987745</c:v>
                </c:pt>
                <c:pt idx="39">
                  <c:v>12.10011613833071</c:v>
                </c:pt>
                <c:pt idx="40">
                  <c:v>1.7368020032595148</c:v>
                </c:pt>
                <c:pt idx="41">
                  <c:v>0.71709037951620758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8B-4FA4-A179-BF3CED3F1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 algn="ctr">
                  <a:defRPr sz="1000" b="1" i="0" baseline="0"/>
                </a:pPr>
                <a:r>
                  <a:rPr lang="pl-PL" sz="1000" b="1" i="0" baseline="0"/>
                  <a:t> Pb AR (mg m</a:t>
                </a:r>
                <a:r>
                  <a:rPr lang="pl-PL" sz="1000" b="1" i="0" baseline="30000"/>
                  <a:t>-2</a:t>
                </a:r>
                <a:r>
                  <a:rPr lang="pl-PL" sz="1000" b="1" i="0" baseline="0"/>
                  <a:t> y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24323015873015877"/>
              <c:y val="1.4414208456243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10634920634923"/>
          <c:y val="0.17355276296242175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Sn2'!$AC$3:$AC$44</c:f>
              <c:numCache>
                <c:formatCode>0.00</c:formatCode>
                <c:ptCount val="42"/>
                <c:pt idx="0">
                  <c:v>3.0719210816298407E-5</c:v>
                </c:pt>
                <c:pt idx="1">
                  <c:v>1.0695729494696906E-2</c:v>
                </c:pt>
                <c:pt idx="2">
                  <c:v>1.8976209848090588E-2</c:v>
                </c:pt>
                <c:pt idx="3">
                  <c:v>2.3675213426875501E-2</c:v>
                </c:pt>
                <c:pt idx="4">
                  <c:v>4.1268134037611121E-2</c:v>
                </c:pt>
                <c:pt idx="5">
                  <c:v>3.1467432679947928E-2</c:v>
                </c:pt>
                <c:pt idx="6">
                  <c:v>4.8804658373343621E-2</c:v>
                </c:pt>
                <c:pt idx="7">
                  <c:v>0.1701899772576338</c:v>
                </c:pt>
                <c:pt idx="8">
                  <c:v>0.39794332640034624</c:v>
                </c:pt>
                <c:pt idx="9">
                  <c:v>0.32075488907499161</c:v>
                </c:pt>
                <c:pt idx="10">
                  <c:v>0.48269751376225634</c:v>
                </c:pt>
                <c:pt idx="11">
                  <c:v>0.4854059463326546</c:v>
                </c:pt>
                <c:pt idx="12">
                  <c:v>0.21917575892101759</c:v>
                </c:pt>
                <c:pt idx="13">
                  <c:v>0.33981177029089737</c:v>
                </c:pt>
                <c:pt idx="14">
                  <c:v>0.17849945202271927</c:v>
                </c:pt>
                <c:pt idx="15">
                  <c:v>0.38736158394509973</c:v>
                </c:pt>
                <c:pt idx="16">
                  <c:v>0.10983046376683571</c:v>
                </c:pt>
                <c:pt idx="17">
                  <c:v>0.19529175293192713</c:v>
                </c:pt>
                <c:pt idx="18">
                  <c:v>0.11405689823573278</c:v>
                </c:pt>
                <c:pt idx="19">
                  <c:v>0.16476267437321918</c:v>
                </c:pt>
                <c:pt idx="20">
                  <c:v>9.0425770089713808E-2</c:v>
                </c:pt>
                <c:pt idx="21">
                  <c:v>0.16712423072593358</c:v>
                </c:pt>
                <c:pt idx="22">
                  <c:v>8.1822894883289823E-2</c:v>
                </c:pt>
                <c:pt idx="23">
                  <c:v>0.14038940928051805</c:v>
                </c:pt>
                <c:pt idx="24">
                  <c:v>0.14816855711667973</c:v>
                </c:pt>
                <c:pt idx="25">
                  <c:v>0.1007290580104086</c:v>
                </c:pt>
                <c:pt idx="26">
                  <c:v>6.8721295189935985E-2</c:v>
                </c:pt>
                <c:pt idx="27">
                  <c:v>5.1968851005170243E-2</c:v>
                </c:pt>
                <c:pt idx="28">
                  <c:v>3.2161183079261621E-2</c:v>
                </c:pt>
                <c:pt idx="29">
                  <c:v>0.13169378788507671</c:v>
                </c:pt>
                <c:pt idx="30">
                  <c:v>6.0756090136061612E-2</c:v>
                </c:pt>
                <c:pt idx="31">
                  <c:v>6.7234459479476066E-2</c:v>
                </c:pt>
                <c:pt idx="32">
                  <c:v>1.6808319807776414E-2</c:v>
                </c:pt>
                <c:pt idx="33">
                  <c:v>2.4726058757592206E-2</c:v>
                </c:pt>
                <c:pt idx="34">
                  <c:v>4.1034576871582129E-2</c:v>
                </c:pt>
                <c:pt idx="35">
                  <c:v>2.5592781860458262E-2</c:v>
                </c:pt>
                <c:pt idx="36">
                  <c:v>2.5124029239864613E-2</c:v>
                </c:pt>
                <c:pt idx="37">
                  <c:v>2.1553587724745384E-2</c:v>
                </c:pt>
                <c:pt idx="38">
                  <c:v>3.0039669368590836E-2</c:v>
                </c:pt>
                <c:pt idx="39">
                  <c:v>3.7285538159024023E-2</c:v>
                </c:pt>
                <c:pt idx="40">
                  <c:v>1.1952085490319092E-2</c:v>
                </c:pt>
                <c:pt idx="41">
                  <c:v>4.3992402974891752E-3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C7-479D-91DD-B3019C1DE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ax val="0.60000000000000009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pl-PL" sz="1000" b="1" i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U AR (mg m</a:t>
                </a:r>
                <a:r>
                  <a:rPr lang="pl-PL" sz="1000" b="1" i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-2</a:t>
                </a:r>
                <a:r>
                  <a:rPr lang="pl-PL" sz="1000" b="1" i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y</a:t>
                </a:r>
                <a:r>
                  <a:rPr lang="pl-PL" sz="1000" b="1" i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pl-PL" sz="1000" b="1" i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  <a:endParaRPr lang="en-US" sz="1000" b="1" i="0" baseline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2223265873015873"/>
              <c:y val="4.23667226808894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31546312"/>
        <c:crosses val="max"/>
        <c:crossBetween val="midCat"/>
        <c:majorUnit val="0.2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latin typeface="Arial" panose="020B0604020202020204" pitchFamily="34" charset="0"/>
              </a:defRPr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Sn2'!$E$3:$E$44</c:f>
              <c:numCache>
                <c:formatCode>0.0</c:formatCode>
                <c:ptCount val="42"/>
                <c:pt idx="0">
                  <c:v>17.645726333222999</c:v>
                </c:pt>
                <c:pt idx="1">
                  <c:v>20.354400799782098</c:v>
                </c:pt>
                <c:pt idx="2">
                  <c:v>41.997581778621601</c:v>
                </c:pt>
                <c:pt idx="3">
                  <c:v>60.673968167527406</c:v>
                </c:pt>
                <c:pt idx="4">
                  <c:v>76.381219027649308</c:v>
                </c:pt>
                <c:pt idx="5">
                  <c:v>47.699805482024502</c:v>
                </c:pt>
                <c:pt idx="6">
                  <c:v>90.745040884784899</c:v>
                </c:pt>
                <c:pt idx="7">
                  <c:v>252.76524162740702</c:v>
                </c:pt>
                <c:pt idx="8">
                  <c:v>283.613011212456</c:v>
                </c:pt>
                <c:pt idx="9">
                  <c:v>328.53373661926003</c:v>
                </c:pt>
                <c:pt idx="10">
                  <c:v>428.37824260539304</c:v>
                </c:pt>
                <c:pt idx="11">
                  <c:v>463.05585594209902</c:v>
                </c:pt>
                <c:pt idx="12">
                  <c:v>385.58416896452701</c:v>
                </c:pt>
                <c:pt idx="13">
                  <c:v>472.98304962675701</c:v>
                </c:pt>
                <c:pt idx="14">
                  <c:v>257.33754617754499</c:v>
                </c:pt>
                <c:pt idx="15">
                  <c:v>243.88003200337297</c:v>
                </c:pt>
                <c:pt idx="16">
                  <c:v>102.98057277559501</c:v>
                </c:pt>
                <c:pt idx="17">
                  <c:v>169.66729550834501</c:v>
                </c:pt>
                <c:pt idx="18">
                  <c:v>170.667611106805</c:v>
                </c:pt>
                <c:pt idx="19">
                  <c:v>156.37615532855199</c:v>
                </c:pt>
                <c:pt idx="20">
                  <c:v>139.873421868973</c:v>
                </c:pt>
                <c:pt idx="21">
                  <c:v>178.10916205818</c:v>
                </c:pt>
                <c:pt idx="22">
                  <c:v>120.835426537892</c:v>
                </c:pt>
                <c:pt idx="23">
                  <c:v>161.98228984056499</c:v>
                </c:pt>
                <c:pt idx="24">
                  <c:v>314.76030958216199</c:v>
                </c:pt>
                <c:pt idx="25">
                  <c:v>214.119888607489</c:v>
                </c:pt>
                <c:pt idx="26">
                  <c:v>172.96844893415698</c:v>
                </c:pt>
                <c:pt idx="27">
                  <c:v>144.83614358876798</c:v>
                </c:pt>
                <c:pt idx="28">
                  <c:v>135.083406303869</c:v>
                </c:pt>
                <c:pt idx="29">
                  <c:v>249.70835252068403</c:v>
                </c:pt>
                <c:pt idx="30">
                  <c:v>216.34725247685802</c:v>
                </c:pt>
                <c:pt idx="31">
                  <c:v>181.29971761798501</c:v>
                </c:pt>
                <c:pt idx="32">
                  <c:v>105.634515961196</c:v>
                </c:pt>
                <c:pt idx="33">
                  <c:v>117.558356158956</c:v>
                </c:pt>
                <c:pt idx="34">
                  <c:v>136.43673930861999</c:v>
                </c:pt>
                <c:pt idx="35">
                  <c:v>104.86048514885799</c:v>
                </c:pt>
                <c:pt idx="36">
                  <c:v>103.27303219680199</c:v>
                </c:pt>
                <c:pt idx="37">
                  <c:v>86.343357031560103</c:v>
                </c:pt>
                <c:pt idx="38">
                  <c:v>166.460104129721</c:v>
                </c:pt>
                <c:pt idx="39">
                  <c:v>252.66543916084001</c:v>
                </c:pt>
                <c:pt idx="40">
                  <c:v>420.03243249253995</c:v>
                </c:pt>
                <c:pt idx="41">
                  <c:v>379.390645352852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00-4663-A4FE-44009667B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Ti (mg kg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Sn2'!$F$3:$F$44</c:f>
              <c:numCache>
                <c:formatCode>0.00</c:formatCode>
                <c:ptCount val="42"/>
                <c:pt idx="0">
                  <c:v>1.37145808929462</c:v>
                </c:pt>
                <c:pt idx="1">
                  <c:v>1.54780033969769</c:v>
                </c:pt>
                <c:pt idx="2">
                  <c:v>1.5610673971343501</c:v>
                </c:pt>
                <c:pt idx="3">
                  <c:v>2.1610302534573198</c:v>
                </c:pt>
                <c:pt idx="4">
                  <c:v>2.39103329313392</c:v>
                </c:pt>
                <c:pt idx="5">
                  <c:v>2.1222477651940199</c:v>
                </c:pt>
                <c:pt idx="6">
                  <c:v>3.02046399655742</c:v>
                </c:pt>
                <c:pt idx="7">
                  <c:v>7.0115054794242404</c:v>
                </c:pt>
                <c:pt idx="8">
                  <c:v>7.58569637224885</c:v>
                </c:pt>
                <c:pt idx="9">
                  <c:v>8.8752067727188404</c:v>
                </c:pt>
                <c:pt idx="10">
                  <c:v>10.2680427984783</c:v>
                </c:pt>
                <c:pt idx="11">
                  <c:v>11.6407658737134</c:v>
                </c:pt>
                <c:pt idx="12">
                  <c:v>10.167331384413799</c:v>
                </c:pt>
                <c:pt idx="13">
                  <c:v>13.506586823816599</c:v>
                </c:pt>
                <c:pt idx="14">
                  <c:v>7.7148343565231698</c:v>
                </c:pt>
                <c:pt idx="15">
                  <c:v>7.3690088572672892</c:v>
                </c:pt>
                <c:pt idx="16">
                  <c:v>3.6617427826789402</c:v>
                </c:pt>
                <c:pt idx="17">
                  <c:v>4.8857983392867306</c:v>
                </c:pt>
                <c:pt idx="18">
                  <c:v>4.4031661948011696</c:v>
                </c:pt>
                <c:pt idx="19">
                  <c:v>4.9936755817208702</c:v>
                </c:pt>
                <c:pt idx="20">
                  <c:v>3.4678466833843498</c:v>
                </c:pt>
                <c:pt idx="21">
                  <c:v>4.2380081807760899</c:v>
                </c:pt>
                <c:pt idx="22">
                  <c:v>3.2068406953628599</c:v>
                </c:pt>
                <c:pt idx="23">
                  <c:v>5.6014376837174202</c:v>
                </c:pt>
                <c:pt idx="24">
                  <c:v>5.3802623853096803</c:v>
                </c:pt>
                <c:pt idx="25">
                  <c:v>4.5299921395917</c:v>
                </c:pt>
                <c:pt idx="26">
                  <c:v>3.5124765794218296</c:v>
                </c:pt>
                <c:pt idx="27" formatCode="0.0">
                  <c:v>12.0777966610493</c:v>
                </c:pt>
                <c:pt idx="28">
                  <c:v>2.22726564627615</c:v>
                </c:pt>
                <c:pt idx="29">
                  <c:v>6.1407638401825997</c:v>
                </c:pt>
                <c:pt idx="30">
                  <c:v>3.53668012408601</c:v>
                </c:pt>
                <c:pt idx="31">
                  <c:v>5.09649407918078</c:v>
                </c:pt>
                <c:pt idx="32">
                  <c:v>1.9673812623428499</c:v>
                </c:pt>
                <c:pt idx="33">
                  <c:v>2.2175106079903002</c:v>
                </c:pt>
                <c:pt idx="34">
                  <c:v>2.4210466436276801</c:v>
                </c:pt>
                <c:pt idx="35">
                  <c:v>2.1185181903088899</c:v>
                </c:pt>
                <c:pt idx="36">
                  <c:v>1.99436098871973</c:v>
                </c:pt>
                <c:pt idx="37">
                  <c:v>1.7050877668107201</c:v>
                </c:pt>
                <c:pt idx="38">
                  <c:v>2.4573791219285601</c:v>
                </c:pt>
                <c:pt idx="39">
                  <c:v>3.2093572939788899</c:v>
                </c:pt>
                <c:pt idx="40">
                  <c:v>4.9595662306631603</c:v>
                </c:pt>
                <c:pt idx="41">
                  <c:v>4.4668231964915099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8A-4902-8E8B-36B3134B3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Cr (mg kg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Sn2'!$H$3:$H$44</c:f>
              <c:numCache>
                <c:formatCode>0.00</c:formatCode>
                <c:ptCount val="42"/>
                <c:pt idx="0">
                  <c:v>0.95952876901147888</c:v>
                </c:pt>
                <c:pt idx="1">
                  <c:v>1.0152311642227301</c:v>
                </c:pt>
                <c:pt idx="2">
                  <c:v>1.2453516356383501</c:v>
                </c:pt>
                <c:pt idx="3">
                  <c:v>1.39937617880231</c:v>
                </c:pt>
                <c:pt idx="4">
                  <c:v>2.3869648153624903</c:v>
                </c:pt>
                <c:pt idx="5">
                  <c:v>1.69204406118061</c:v>
                </c:pt>
                <c:pt idx="6">
                  <c:v>4.05613370754768</c:v>
                </c:pt>
                <c:pt idx="7">
                  <c:v>7.1240304005158794</c:v>
                </c:pt>
                <c:pt idx="8">
                  <c:v>7.1405292636381903</c:v>
                </c:pt>
                <c:pt idx="9">
                  <c:v>7.2069804252346295</c:v>
                </c:pt>
                <c:pt idx="10">
                  <c:v>7.8731217866544991</c:v>
                </c:pt>
                <c:pt idx="11">
                  <c:v>6.8684294430972903</c:v>
                </c:pt>
                <c:pt idx="12">
                  <c:v>5.9720085591822798</c:v>
                </c:pt>
                <c:pt idx="13">
                  <c:v>6.4675973537078502</c:v>
                </c:pt>
                <c:pt idx="14">
                  <c:v>4.1097983581910604</c:v>
                </c:pt>
                <c:pt idx="15">
                  <c:v>4.6322499176203999</c:v>
                </c:pt>
                <c:pt idx="16">
                  <c:v>2.4153264952042601</c:v>
                </c:pt>
                <c:pt idx="17">
                  <c:v>3.58444304808418</c:v>
                </c:pt>
                <c:pt idx="18">
                  <c:v>3.0174022182154903</c:v>
                </c:pt>
                <c:pt idx="19">
                  <c:v>3.1344978846139702</c:v>
                </c:pt>
                <c:pt idx="20">
                  <c:v>2.4560590684646497</c:v>
                </c:pt>
                <c:pt idx="21">
                  <c:v>2.2751324319453201</c:v>
                </c:pt>
                <c:pt idx="22">
                  <c:v>1.7855155871247999</c:v>
                </c:pt>
                <c:pt idx="23">
                  <c:v>2.3872221619915699</c:v>
                </c:pt>
                <c:pt idx="24">
                  <c:v>2.16313907898757</c:v>
                </c:pt>
                <c:pt idx="25">
                  <c:v>1.8323939375831402</c:v>
                </c:pt>
                <c:pt idx="26">
                  <c:v>1.46667041024072</c:v>
                </c:pt>
                <c:pt idx="27">
                  <c:v>4.5611813314830902</c:v>
                </c:pt>
                <c:pt idx="28">
                  <c:v>1.16203296157502</c:v>
                </c:pt>
                <c:pt idx="29">
                  <c:v>6.1089861754015402</c:v>
                </c:pt>
                <c:pt idx="30">
                  <c:v>1.44867689542719</c:v>
                </c:pt>
                <c:pt idx="31">
                  <c:v>3.93130810965696</c:v>
                </c:pt>
                <c:pt idx="32">
                  <c:v>1.1363411208493099</c:v>
                </c:pt>
                <c:pt idx="33">
                  <c:v>1.27119147284467</c:v>
                </c:pt>
                <c:pt idx="34">
                  <c:v>1.30120246644463</c:v>
                </c:pt>
                <c:pt idx="35">
                  <c:v>1.2346693332705798</c:v>
                </c:pt>
                <c:pt idx="36">
                  <c:v>0.94785654073964498</c:v>
                </c:pt>
                <c:pt idx="37">
                  <c:v>1.0108762384446901</c:v>
                </c:pt>
                <c:pt idx="38">
                  <c:v>1.04644725405536</c:v>
                </c:pt>
                <c:pt idx="39">
                  <c:v>1.18597072564761</c:v>
                </c:pt>
                <c:pt idx="40">
                  <c:v>1.48003070731567</c:v>
                </c:pt>
                <c:pt idx="41">
                  <c:v>1.3998752536558701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49-4674-9484-E9B97479C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Ni (mg kg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Sn2'!$G$3:$G$44</c:f>
              <c:numCache>
                <c:formatCode>0.0</c:formatCode>
                <c:ptCount val="42"/>
                <c:pt idx="0">
                  <c:v>165.95830352459399</c:v>
                </c:pt>
                <c:pt idx="1">
                  <c:v>233.40936626446398</c:v>
                </c:pt>
                <c:pt idx="2">
                  <c:v>420.62265727510402</c:v>
                </c:pt>
                <c:pt idx="3">
                  <c:v>567.26136865732201</c:v>
                </c:pt>
                <c:pt idx="4">
                  <c:v>1273.9673858446499</c:v>
                </c:pt>
                <c:pt idx="5">
                  <c:v>907.87023396875895</c:v>
                </c:pt>
                <c:pt idx="6">
                  <c:v>3932.3246366875801</c:v>
                </c:pt>
                <c:pt idx="7">
                  <c:v>11550.250461981201</c:v>
                </c:pt>
                <c:pt idx="8">
                  <c:v>8072.7723338953601</c:v>
                </c:pt>
                <c:pt idx="9">
                  <c:v>5219.38922259221</c:v>
                </c:pt>
                <c:pt idx="10">
                  <c:v>3872.6442133722599</c:v>
                </c:pt>
                <c:pt idx="11">
                  <c:v>3542.3021859427599</c:v>
                </c:pt>
                <c:pt idx="12">
                  <c:v>3292.1896084244104</c:v>
                </c:pt>
                <c:pt idx="13">
                  <c:v>3766.2576722157505</c:v>
                </c:pt>
                <c:pt idx="14">
                  <c:v>1991.9989966139799</c:v>
                </c:pt>
                <c:pt idx="15">
                  <c:v>2840.4753621835903</c:v>
                </c:pt>
                <c:pt idx="16">
                  <c:v>1983.19432392916</c:v>
                </c:pt>
                <c:pt idx="17">
                  <c:v>2605.2490237276197</c:v>
                </c:pt>
                <c:pt idx="18">
                  <c:v>2219.0697877779298</c:v>
                </c:pt>
                <c:pt idx="19">
                  <c:v>2443.5658830186503</c:v>
                </c:pt>
                <c:pt idx="20">
                  <c:v>2049.1945797000599</c:v>
                </c:pt>
                <c:pt idx="21">
                  <c:v>1927.75235789473</c:v>
                </c:pt>
                <c:pt idx="22">
                  <c:v>1943.7053226928799</c:v>
                </c:pt>
                <c:pt idx="23">
                  <c:v>1738.6557153304</c:v>
                </c:pt>
                <c:pt idx="24">
                  <c:v>1176.9981900288701</c:v>
                </c:pt>
                <c:pt idx="25">
                  <c:v>1371.8319869402701</c:v>
                </c:pt>
                <c:pt idx="26">
                  <c:v>1996.65193626275</c:v>
                </c:pt>
                <c:pt idx="27">
                  <c:v>1854.0505742401901</c:v>
                </c:pt>
                <c:pt idx="28">
                  <c:v>1239.4844639319001</c:v>
                </c:pt>
                <c:pt idx="29">
                  <c:v>2437.44819388717</c:v>
                </c:pt>
                <c:pt idx="30">
                  <c:v>1718.79473835167</c:v>
                </c:pt>
                <c:pt idx="31">
                  <c:v>1812.33916823347</c:v>
                </c:pt>
                <c:pt idx="32">
                  <c:v>1924.98729693223</c:v>
                </c:pt>
                <c:pt idx="33">
                  <c:v>1497.4959582438198</c:v>
                </c:pt>
                <c:pt idx="34">
                  <c:v>1726.3049381923299</c:v>
                </c:pt>
                <c:pt idx="35">
                  <c:v>1435.3147007463599</c:v>
                </c:pt>
                <c:pt idx="36">
                  <c:v>2299.57052201325</c:v>
                </c:pt>
                <c:pt idx="37">
                  <c:v>1679.1721489148799</c:v>
                </c:pt>
                <c:pt idx="38">
                  <c:v>1135.09831805525</c:v>
                </c:pt>
                <c:pt idx="39">
                  <c:v>543.44519566418501</c:v>
                </c:pt>
                <c:pt idx="40">
                  <c:v>787.99297468835698</c:v>
                </c:pt>
                <c:pt idx="41">
                  <c:v>596.69953282525205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09-46E2-9E72-08557DAD3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Fe (mg kg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Sn2'!$I$3:$I$44</c:f>
              <c:numCache>
                <c:formatCode>0.00</c:formatCode>
                <c:ptCount val="42"/>
                <c:pt idx="0">
                  <c:v>5.9421991139777504</c:v>
                </c:pt>
                <c:pt idx="1">
                  <c:v>4.31675500620835</c:v>
                </c:pt>
                <c:pt idx="2">
                  <c:v>6.5741148922428296</c:v>
                </c:pt>
                <c:pt idx="3">
                  <c:v>5.2377836627877699</c:v>
                </c:pt>
                <c:pt idx="4">
                  <c:v>7.0942998990613306</c:v>
                </c:pt>
                <c:pt idx="5">
                  <c:v>4.2506046443217507</c:v>
                </c:pt>
                <c:pt idx="6">
                  <c:v>7.0205547983451204</c:v>
                </c:pt>
                <c:pt idx="7">
                  <c:v>9.3404129630673793</c:v>
                </c:pt>
                <c:pt idx="8" formatCode="0.0">
                  <c:v>10.4396258226743</c:v>
                </c:pt>
                <c:pt idx="9" formatCode="0.0">
                  <c:v>12.432179689590301</c:v>
                </c:pt>
                <c:pt idx="10" formatCode="0.0">
                  <c:v>10.63645422433</c:v>
                </c:pt>
                <c:pt idx="11" formatCode="0.0">
                  <c:v>12.784804701028198</c:v>
                </c:pt>
                <c:pt idx="12" formatCode="0.0">
                  <c:v>13.936364942022299</c:v>
                </c:pt>
                <c:pt idx="13" formatCode="0.0">
                  <c:v>15.752495670990299</c:v>
                </c:pt>
                <c:pt idx="14" formatCode="0.0">
                  <c:v>15.116441011494</c:v>
                </c:pt>
                <c:pt idx="15" formatCode="0.0">
                  <c:v>14.899959361744699</c:v>
                </c:pt>
                <c:pt idx="16">
                  <c:v>7.3814454890746504</c:v>
                </c:pt>
                <c:pt idx="17" formatCode="0.0">
                  <c:v>10.860294074228399</c:v>
                </c:pt>
                <c:pt idx="18">
                  <c:v>9.0645601196209409</c:v>
                </c:pt>
                <c:pt idx="19">
                  <c:v>9.6604859906136404</c:v>
                </c:pt>
                <c:pt idx="20">
                  <c:v>9.4471548281553694</c:v>
                </c:pt>
                <c:pt idx="21">
                  <c:v>9.5187771515741488</c:v>
                </c:pt>
                <c:pt idx="22">
                  <c:v>8.2874974346166699</c:v>
                </c:pt>
                <c:pt idx="23">
                  <c:v>7.6204448699884795</c:v>
                </c:pt>
                <c:pt idx="24">
                  <c:v>7.5952392313443697</c:v>
                </c:pt>
                <c:pt idx="25">
                  <c:v>6.90819109607357</c:v>
                </c:pt>
                <c:pt idx="26">
                  <c:v>4.78079710205495</c:v>
                </c:pt>
                <c:pt idx="27">
                  <c:v>5.0406453575132701</c:v>
                </c:pt>
                <c:pt idx="28">
                  <c:v>3.0329349563213497</c:v>
                </c:pt>
                <c:pt idx="29" formatCode="0.0">
                  <c:v>10.3549078558794</c:v>
                </c:pt>
                <c:pt idx="30">
                  <c:v>3.1718865846239801</c:v>
                </c:pt>
                <c:pt idx="31">
                  <c:v>6.6269954782072702</c:v>
                </c:pt>
                <c:pt idx="32">
                  <c:v>1.7395382483854902</c:v>
                </c:pt>
                <c:pt idx="33">
                  <c:v>2.9035697186324998</c:v>
                </c:pt>
                <c:pt idx="34">
                  <c:v>2.0765361780120499</c:v>
                </c:pt>
                <c:pt idx="35">
                  <c:v>2.1316745690571</c:v>
                </c:pt>
                <c:pt idx="36">
                  <c:v>1.35571104133551</c:v>
                </c:pt>
                <c:pt idx="37">
                  <c:v>2.80081345300963</c:v>
                </c:pt>
                <c:pt idx="38">
                  <c:v>2.2101745965180002</c:v>
                </c:pt>
                <c:pt idx="39">
                  <c:v>2.5675155469019901</c:v>
                </c:pt>
                <c:pt idx="40">
                  <c:v>4.2809344123626198</c:v>
                </c:pt>
                <c:pt idx="41">
                  <c:v>3.8573554192845902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CA-4895-AAE9-459CB7C7F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Cu (mg kg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31432404079995735"/>
              <c:y val="3.933771134110089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Sn1'!$S$3:$S$60</c:f>
              <c:numCache>
                <c:formatCode>0.00</c:formatCode>
                <c:ptCount val="58"/>
                <c:pt idx="0">
                  <c:v>0.13450200218212838</c:v>
                </c:pt>
                <c:pt idx="1">
                  <c:v>201.1617934439823</c:v>
                </c:pt>
                <c:pt idx="2">
                  <c:v>660.4427698157906</c:v>
                </c:pt>
                <c:pt idx="3">
                  <c:v>94.191263533031588</c:v>
                </c:pt>
                <c:pt idx="4">
                  <c:v>40.029477888662946</c:v>
                </c:pt>
                <c:pt idx="5">
                  <c:v>217.50487063930822</c:v>
                </c:pt>
                <c:pt idx="6">
                  <c:v>383.84232063991715</c:v>
                </c:pt>
                <c:pt idx="7">
                  <c:v>216.12688180144534</c:v>
                </c:pt>
                <c:pt idx="8">
                  <c:v>108.70795605525223</c:v>
                </c:pt>
                <c:pt idx="9">
                  <c:v>197.39900451864312</c:v>
                </c:pt>
                <c:pt idx="10">
                  <c:v>394.76888457898542</c:v>
                </c:pt>
                <c:pt idx="11">
                  <c:v>484.26121910062977</c:v>
                </c:pt>
                <c:pt idx="12">
                  <c:v>474.62240147702511</c:v>
                </c:pt>
                <c:pt idx="13">
                  <c:v>427.37418330525236</c:v>
                </c:pt>
                <c:pt idx="14">
                  <c:v>399.12904392538059</c:v>
                </c:pt>
                <c:pt idx="15">
                  <c:v>526.00643982004897</c:v>
                </c:pt>
                <c:pt idx="16">
                  <c:v>613.67913099887312</c:v>
                </c:pt>
                <c:pt idx="17">
                  <c:v>1271.0726508372156</c:v>
                </c:pt>
                <c:pt idx="18">
                  <c:v>1531.1529793691848</c:v>
                </c:pt>
                <c:pt idx="19">
                  <c:v>793.84451995706604</c:v>
                </c:pt>
                <c:pt idx="20">
                  <c:v>1141.6863494097411</c:v>
                </c:pt>
                <c:pt idx="21">
                  <c:v>846.08002964465823</c:v>
                </c:pt>
                <c:pt idx="22">
                  <c:v>938.25364543438945</c:v>
                </c:pt>
                <c:pt idx="23">
                  <c:v>1792.6602831600419</c:v>
                </c:pt>
                <c:pt idx="24">
                  <c:v>1071.3994923487587</c:v>
                </c:pt>
                <c:pt idx="25">
                  <c:v>1424.7907135699033</c:v>
                </c:pt>
                <c:pt idx="26">
                  <c:v>575.11336071866276</c:v>
                </c:pt>
                <c:pt idx="27">
                  <c:v>684.45462652917524</c:v>
                </c:pt>
                <c:pt idx="28">
                  <c:v>683.49373423511122</c:v>
                </c:pt>
                <c:pt idx="29">
                  <c:v>356.71182955817176</c:v>
                </c:pt>
                <c:pt idx="30">
                  <c:v>270.8685098219222</c:v>
                </c:pt>
                <c:pt idx="31">
                  <c:v>399.22314461593396</c:v>
                </c:pt>
                <c:pt idx="32">
                  <c:v>338.86751737054686</c:v>
                </c:pt>
                <c:pt idx="33">
                  <c:v>309.5325614099732</c:v>
                </c:pt>
                <c:pt idx="34">
                  <c:v>489.8055643099645</c:v>
                </c:pt>
                <c:pt idx="35">
                  <c:v>263.52907018107271</c:v>
                </c:pt>
                <c:pt idx="36">
                  <c:v>329.69445845275294</c:v>
                </c:pt>
                <c:pt idx="37">
                  <c:v>299.5142899605479</c:v>
                </c:pt>
                <c:pt idx="38">
                  <c:v>244.35002251867249</c:v>
                </c:pt>
                <c:pt idx="39">
                  <c:v>208.00835528036956</c:v>
                </c:pt>
                <c:pt idx="40">
                  <c:v>232.40542682949268</c:v>
                </c:pt>
                <c:pt idx="41">
                  <c:v>138.0935081167338</c:v>
                </c:pt>
                <c:pt idx="42">
                  <c:v>209.40195457712866</c:v>
                </c:pt>
                <c:pt idx="43">
                  <c:v>198.05927379574763</c:v>
                </c:pt>
                <c:pt idx="44">
                  <c:v>265.07470963742742</c:v>
                </c:pt>
                <c:pt idx="45">
                  <c:v>183.53064898135673</c:v>
                </c:pt>
                <c:pt idx="46">
                  <c:v>162.27272500010724</c:v>
                </c:pt>
                <c:pt idx="47">
                  <c:v>203.63192985071379</c:v>
                </c:pt>
                <c:pt idx="48">
                  <c:v>291.28494827887653</c:v>
                </c:pt>
                <c:pt idx="49">
                  <c:v>211.94101260826929</c:v>
                </c:pt>
                <c:pt idx="50">
                  <c:v>327.23889920111873</c:v>
                </c:pt>
                <c:pt idx="51">
                  <c:v>246.15665067718447</c:v>
                </c:pt>
                <c:pt idx="52">
                  <c:v>284.62472396065471</c:v>
                </c:pt>
                <c:pt idx="53">
                  <c:v>247.44295360003588</c:v>
                </c:pt>
                <c:pt idx="54">
                  <c:v>277.08649084797338</c:v>
                </c:pt>
                <c:pt idx="55">
                  <c:v>202.22758742607269</c:v>
                </c:pt>
                <c:pt idx="56">
                  <c:v>218.236933248512</c:v>
                </c:pt>
                <c:pt idx="57">
                  <c:v>188.98158733732794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C4-4CD8-A938-2593EBC20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500352"/>
        <c:axId val="376496824"/>
      </c:scatterChart>
      <c:valAx>
        <c:axId val="376500352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Al AR (mg m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-2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 sz="10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6496824"/>
        <c:crosses val="max"/>
        <c:crossBetween val="midCat"/>
      </c:valAx>
      <c:valAx>
        <c:axId val="376496824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pl-PL"/>
          </a:p>
        </c:txPr>
        <c:crossAx val="376500352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Sn2'!$J$3:$J$44</c:f>
              <c:numCache>
                <c:formatCode>0.0</c:formatCode>
                <c:ptCount val="42"/>
                <c:pt idx="0">
                  <c:v>31.744811047030701</c:v>
                </c:pt>
                <c:pt idx="1">
                  <c:v>21.335827236743299</c:v>
                </c:pt>
                <c:pt idx="2">
                  <c:v>38.910950641221596</c:v>
                </c:pt>
                <c:pt idx="3">
                  <c:v>44.609719633002996</c:v>
                </c:pt>
                <c:pt idx="4">
                  <c:v>85.178336993516197</c:v>
                </c:pt>
                <c:pt idx="5">
                  <c:v>45.1805631697205</c:v>
                </c:pt>
                <c:pt idx="6">
                  <c:v>97.691952745170397</c:v>
                </c:pt>
                <c:pt idx="7">
                  <c:v>108.999894181583</c:v>
                </c:pt>
                <c:pt idx="8">
                  <c:v>104.696118667997</c:v>
                </c:pt>
                <c:pt idx="9">
                  <c:v>96.660657549840195</c:v>
                </c:pt>
                <c:pt idx="10">
                  <c:v>97.071371076916805</c:v>
                </c:pt>
                <c:pt idx="11">
                  <c:v>86.742638290649495</c:v>
                </c:pt>
                <c:pt idx="12">
                  <c:v>74.7393335158947</c:v>
                </c:pt>
                <c:pt idx="13">
                  <c:v>82.486373724001609</c:v>
                </c:pt>
                <c:pt idx="14">
                  <c:v>78.724933773398803</c:v>
                </c:pt>
                <c:pt idx="15">
                  <c:v>86.647784497350898</c:v>
                </c:pt>
                <c:pt idx="16">
                  <c:v>50.2076017502322</c:v>
                </c:pt>
                <c:pt idx="17">
                  <c:v>85.090083891337997</c:v>
                </c:pt>
                <c:pt idx="18">
                  <c:v>74.395710223581403</c:v>
                </c:pt>
                <c:pt idx="19">
                  <c:v>74.148113802884893</c:v>
                </c:pt>
                <c:pt idx="20">
                  <c:v>64.341335837919502</c:v>
                </c:pt>
                <c:pt idx="21">
                  <c:v>61.951947794212799</c:v>
                </c:pt>
                <c:pt idx="22">
                  <c:v>50.517504700042103</c:v>
                </c:pt>
                <c:pt idx="23">
                  <c:v>45.618699809061198</c:v>
                </c:pt>
                <c:pt idx="24">
                  <c:v>40.4892799127934</c:v>
                </c:pt>
                <c:pt idx="25">
                  <c:v>45.587820359061801</c:v>
                </c:pt>
                <c:pt idx="26">
                  <c:v>41.831487582934798</c:v>
                </c:pt>
                <c:pt idx="27">
                  <c:v>45.740746916336796</c:v>
                </c:pt>
                <c:pt idx="28">
                  <c:v>35.826280677791104</c:v>
                </c:pt>
                <c:pt idx="29">
                  <c:v>42.345392747535996</c:v>
                </c:pt>
                <c:pt idx="30">
                  <c:v>32.442939352228002</c:v>
                </c:pt>
                <c:pt idx="31">
                  <c:v>44.566355989808201</c:v>
                </c:pt>
                <c:pt idx="32">
                  <c:v>24.839110188399697</c:v>
                </c:pt>
                <c:pt idx="33">
                  <c:v>26.285691073681701</c:v>
                </c:pt>
                <c:pt idx="34">
                  <c:v>20.9675349520681</c:v>
                </c:pt>
                <c:pt idx="35">
                  <c:v>20.618236730383398</c:v>
                </c:pt>
                <c:pt idx="36">
                  <c:v>19.0924556158682</c:v>
                </c:pt>
                <c:pt idx="37">
                  <c:v>20.676817730000298</c:v>
                </c:pt>
                <c:pt idx="38">
                  <c:v>15.5167832336918</c:v>
                </c:pt>
                <c:pt idx="39">
                  <c:v>10.508901260328301</c:v>
                </c:pt>
                <c:pt idx="40">
                  <c:v>10.2218950286102</c:v>
                </c:pt>
                <c:pt idx="41">
                  <c:v>7.399108164673911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C5-4082-B02E-2F3AB68E6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Zn (mg kg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33932808047972712"/>
              <c:y val="3.933771134110089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Sn2'!$K$3:$K$44</c:f>
              <c:numCache>
                <c:formatCode>0.00</c:formatCode>
                <c:ptCount val="42"/>
                <c:pt idx="0">
                  <c:v>0.14477333778493701</c:v>
                </c:pt>
                <c:pt idx="1">
                  <c:v>0.138181256377816</c:v>
                </c:pt>
                <c:pt idx="2">
                  <c:v>0.287500202481553</c:v>
                </c:pt>
                <c:pt idx="3">
                  <c:v>0.31689300780899804</c:v>
                </c:pt>
                <c:pt idx="4">
                  <c:v>0.46141619019958496</c:v>
                </c:pt>
                <c:pt idx="5">
                  <c:v>0.32421148920459503</c:v>
                </c:pt>
                <c:pt idx="6">
                  <c:v>0.69856241562261701</c:v>
                </c:pt>
                <c:pt idx="7">
                  <c:v>1.4650106682437301</c:v>
                </c:pt>
                <c:pt idx="8">
                  <c:v>1.5984532425357301</c:v>
                </c:pt>
                <c:pt idx="9">
                  <c:v>1.54465659029666</c:v>
                </c:pt>
                <c:pt idx="10">
                  <c:v>1.46168759842214</c:v>
                </c:pt>
                <c:pt idx="11">
                  <c:v>1.33146614519784</c:v>
                </c:pt>
                <c:pt idx="12">
                  <c:v>1.16633625346962</c:v>
                </c:pt>
                <c:pt idx="13">
                  <c:v>1.3493145542046301</c:v>
                </c:pt>
                <c:pt idx="14">
                  <c:v>1.1839465401793501</c:v>
                </c:pt>
                <c:pt idx="15">
                  <c:v>1.0886538426483401</c:v>
                </c:pt>
                <c:pt idx="16">
                  <c:v>0.66504951406485202</c:v>
                </c:pt>
                <c:pt idx="17">
                  <c:v>0.96075072585608012</c:v>
                </c:pt>
                <c:pt idx="18">
                  <c:v>1.0366769091517301</c:v>
                </c:pt>
                <c:pt idx="19">
                  <c:v>0.97563240193732503</c:v>
                </c:pt>
                <c:pt idx="20">
                  <c:v>0.90007017448372806</c:v>
                </c:pt>
                <c:pt idx="21">
                  <c:v>0.94066283046177102</c:v>
                </c:pt>
                <c:pt idx="22">
                  <c:v>0.68712831261579099</c:v>
                </c:pt>
                <c:pt idx="23">
                  <c:v>0.581816519663934</c:v>
                </c:pt>
                <c:pt idx="24">
                  <c:v>0.64484527857416196</c:v>
                </c:pt>
                <c:pt idx="25">
                  <c:v>0.66353509737365102</c:v>
                </c:pt>
                <c:pt idx="26">
                  <c:v>0.58568609769294999</c:v>
                </c:pt>
                <c:pt idx="27">
                  <c:v>0.53130810777892801</c:v>
                </c:pt>
                <c:pt idx="28">
                  <c:v>0.48189071687053697</c:v>
                </c:pt>
                <c:pt idx="29">
                  <c:v>0.60425612973000098</c:v>
                </c:pt>
                <c:pt idx="30">
                  <c:v>0.39225303085391505</c:v>
                </c:pt>
                <c:pt idx="31">
                  <c:v>0.52017731138512102</c:v>
                </c:pt>
                <c:pt idx="32">
                  <c:v>0.43471269141401098</c:v>
                </c:pt>
                <c:pt idx="33">
                  <c:v>0.42485383573090196</c:v>
                </c:pt>
                <c:pt idx="34">
                  <c:v>0.40640600916931102</c:v>
                </c:pt>
                <c:pt idx="35">
                  <c:v>0.38826173109204204</c:v>
                </c:pt>
                <c:pt idx="36">
                  <c:v>0.43888539465256904</c:v>
                </c:pt>
                <c:pt idx="37">
                  <c:v>0.37652758673477804</c:v>
                </c:pt>
                <c:pt idx="38">
                  <c:v>0.37991451058015802</c:v>
                </c:pt>
                <c:pt idx="39">
                  <c:v>0.31707429035003298</c:v>
                </c:pt>
                <c:pt idx="40">
                  <c:v>0.38989424144656598</c:v>
                </c:pt>
                <c:pt idx="41">
                  <c:v>0.35614593864388799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E8-4973-8F6E-F2077B2CF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Sc (mg kg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32436005586978461"/>
              <c:y val="3.6241674219859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Sn2'!$L$3:$L$44</c:f>
              <c:numCache>
                <c:formatCode>0.00</c:formatCode>
                <c:ptCount val="42"/>
                <c:pt idx="0">
                  <c:v>2.2658775434255998</c:v>
                </c:pt>
                <c:pt idx="1">
                  <c:v>2.5396955895124798</c:v>
                </c:pt>
                <c:pt idx="2">
                  <c:v>7.2536210596006496</c:v>
                </c:pt>
                <c:pt idx="3">
                  <c:v>6.9472055671841701</c:v>
                </c:pt>
                <c:pt idx="4" formatCode="0.0">
                  <c:v>11.953718440608601</c:v>
                </c:pt>
                <c:pt idx="5">
                  <c:v>7.22826681897652</c:v>
                </c:pt>
                <c:pt idx="6" formatCode="0.0">
                  <c:v>14.156422355393</c:v>
                </c:pt>
                <c:pt idx="7" formatCode="0.0">
                  <c:v>17.660103202615701</c:v>
                </c:pt>
                <c:pt idx="8" formatCode="0.0">
                  <c:v>17.650848492664998</c:v>
                </c:pt>
                <c:pt idx="9" formatCode="0.0">
                  <c:v>16.5652297612328</c:v>
                </c:pt>
                <c:pt idx="10" formatCode="0.0">
                  <c:v>20.931948875479399</c:v>
                </c:pt>
                <c:pt idx="11" formatCode="0.0">
                  <c:v>18.797605456141</c:v>
                </c:pt>
                <c:pt idx="12" formatCode="0.0">
                  <c:v>18.079581597271897</c:v>
                </c:pt>
                <c:pt idx="13" formatCode="0.0">
                  <c:v>18.725697051297399</c:v>
                </c:pt>
                <c:pt idx="14" formatCode="0.0">
                  <c:v>17.212132885296601</c:v>
                </c:pt>
                <c:pt idx="15" formatCode="0.0">
                  <c:v>17.0372038422984</c:v>
                </c:pt>
                <c:pt idx="16" formatCode="0.0">
                  <c:v>10.017054017231999</c:v>
                </c:pt>
                <c:pt idx="17" formatCode="0.0">
                  <c:v>16.8943769847514</c:v>
                </c:pt>
                <c:pt idx="18" formatCode="0.0">
                  <c:v>16.955083649171801</c:v>
                </c:pt>
                <c:pt idx="19" formatCode="0.0">
                  <c:v>14.6830657789396</c:v>
                </c:pt>
                <c:pt idx="20" formatCode="0.0">
                  <c:v>15.407099449065301</c:v>
                </c:pt>
                <c:pt idx="21" formatCode="0.0">
                  <c:v>14.3617056242723</c:v>
                </c:pt>
                <c:pt idx="22" formatCode="0.0">
                  <c:v>10.203356730225099</c:v>
                </c:pt>
                <c:pt idx="23" formatCode="0.0">
                  <c:v>10.2231484285333</c:v>
                </c:pt>
                <c:pt idx="24" formatCode="0.0">
                  <c:v>13.492990909959099</c:v>
                </c:pt>
                <c:pt idx="25" formatCode="0.0">
                  <c:v>11.8012924601228</c:v>
                </c:pt>
                <c:pt idx="26" formatCode="0.0">
                  <c:v>10.021155358086501</c:v>
                </c:pt>
                <c:pt idx="27" formatCode="0.0">
                  <c:v>10.474693099991999</c:v>
                </c:pt>
                <c:pt idx="28" formatCode="0.0">
                  <c:v>10.8105177741616</c:v>
                </c:pt>
                <c:pt idx="29" formatCode="0.0">
                  <c:v>15.327616895327701</c:v>
                </c:pt>
                <c:pt idx="30" formatCode="0.0">
                  <c:v>9.7656365294514096</c:v>
                </c:pt>
                <c:pt idx="31" formatCode="0.0">
                  <c:v>11.730695080433</c:v>
                </c:pt>
                <c:pt idx="32" formatCode="0.0">
                  <c:v>10.457356840430499</c:v>
                </c:pt>
                <c:pt idx="33">
                  <c:v>8.4235247937521098</c:v>
                </c:pt>
                <c:pt idx="34" formatCode="0.0">
                  <c:v>8.5493247753243793</c:v>
                </c:pt>
                <c:pt idx="35">
                  <c:v>8.2606818995667801</c:v>
                </c:pt>
                <c:pt idx="36">
                  <c:v>9.3700289391056302</c:v>
                </c:pt>
                <c:pt idx="37">
                  <c:v>8.5373142277969905</c:v>
                </c:pt>
                <c:pt idx="38">
                  <c:v>7.2685672814198705</c:v>
                </c:pt>
                <c:pt idx="39">
                  <c:v>7.0715630760528905</c:v>
                </c:pt>
                <c:pt idx="40">
                  <c:v>9.3170260823202398</c:v>
                </c:pt>
                <c:pt idx="41">
                  <c:v>7.7422763906959897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77-4F4E-BA2C-E9DDC6618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Sr (mg kg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Sn2'!$M$3:$M$44</c:f>
              <c:numCache>
                <c:formatCode>0.00</c:formatCode>
                <c:ptCount val="42"/>
                <c:pt idx="0">
                  <c:v>2.95095217777956</c:v>
                </c:pt>
                <c:pt idx="1">
                  <c:v>3.5643597098106898</c:v>
                </c:pt>
                <c:pt idx="2">
                  <c:v>7.1305449275796295</c:v>
                </c:pt>
                <c:pt idx="3">
                  <c:v>6.1731581259510202</c:v>
                </c:pt>
                <c:pt idx="4" formatCode="0.0">
                  <c:v>13.351786532715401</c:v>
                </c:pt>
                <c:pt idx="5">
                  <c:v>9.3033397354254799</c:v>
                </c:pt>
                <c:pt idx="6" formatCode="0.0">
                  <c:v>34.680650894577397</c:v>
                </c:pt>
                <c:pt idx="7" formatCode="0.0">
                  <c:v>127.92792400700701</c:v>
                </c:pt>
                <c:pt idx="8" formatCode="0.0">
                  <c:v>142.438432330729</c:v>
                </c:pt>
                <c:pt idx="9" formatCode="0.0">
                  <c:v>145.07910010029099</c:v>
                </c:pt>
                <c:pt idx="10" formatCode="0.0">
                  <c:v>198.46058394873501</c:v>
                </c:pt>
                <c:pt idx="11" formatCode="0.0">
                  <c:v>156.533083410584</c:v>
                </c:pt>
                <c:pt idx="12" formatCode="0.0">
                  <c:v>135.78495405433299</c:v>
                </c:pt>
                <c:pt idx="13" formatCode="0.0">
                  <c:v>140.70716569497398</c:v>
                </c:pt>
                <c:pt idx="14" formatCode="0.0">
                  <c:v>123.433747850138</c:v>
                </c:pt>
                <c:pt idx="15" formatCode="0.0">
                  <c:v>110.788137034149</c:v>
                </c:pt>
                <c:pt idx="16" formatCode="0.0">
                  <c:v>65.055936240170993</c:v>
                </c:pt>
                <c:pt idx="17" formatCode="0.0">
                  <c:v>109.553201582485</c:v>
                </c:pt>
                <c:pt idx="18" formatCode="0.0">
                  <c:v>96.385949373548897</c:v>
                </c:pt>
                <c:pt idx="19" formatCode="0.0">
                  <c:v>100.86574503052901</c:v>
                </c:pt>
                <c:pt idx="20" formatCode="0.0">
                  <c:v>109.996898290288</c:v>
                </c:pt>
                <c:pt idx="21" formatCode="0.0">
                  <c:v>109.25555933356802</c:v>
                </c:pt>
                <c:pt idx="22" formatCode="0.0">
                  <c:v>135.38104375144599</c:v>
                </c:pt>
                <c:pt idx="23" formatCode="0.0">
                  <c:v>96.888043828074601</c:v>
                </c:pt>
                <c:pt idx="24" formatCode="0.0">
                  <c:v>115.56766564535299</c:v>
                </c:pt>
                <c:pt idx="25" formatCode="0.0">
                  <c:v>139.14491360843598</c:v>
                </c:pt>
                <c:pt idx="26" formatCode="0.0">
                  <c:v>139.773579524485</c:v>
                </c:pt>
                <c:pt idx="27" formatCode="0.0">
                  <c:v>97.295179076018897</c:v>
                </c:pt>
                <c:pt idx="28" formatCode="0.0">
                  <c:v>61.922487625764298</c:v>
                </c:pt>
                <c:pt idx="29" formatCode="0.0">
                  <c:v>58.907940175192493</c:v>
                </c:pt>
                <c:pt idx="30" formatCode="0.0">
                  <c:v>57.892359426440699</c:v>
                </c:pt>
                <c:pt idx="31" formatCode="0.0">
                  <c:v>61.457213360416397</c:v>
                </c:pt>
                <c:pt idx="32" formatCode="0.0">
                  <c:v>57.117699146759904</c:v>
                </c:pt>
                <c:pt idx="33" formatCode="0.0">
                  <c:v>64.025165919210806</c:v>
                </c:pt>
                <c:pt idx="34" formatCode="0.0">
                  <c:v>66.007324681961293</c:v>
                </c:pt>
                <c:pt idx="35" formatCode="0.0">
                  <c:v>63.656333178290303</c:v>
                </c:pt>
                <c:pt idx="36" formatCode="0.0">
                  <c:v>71.393640743654103</c:v>
                </c:pt>
                <c:pt idx="37" formatCode="0.0">
                  <c:v>68.216758103427395</c:v>
                </c:pt>
                <c:pt idx="38" formatCode="0.0">
                  <c:v>60.511119026126806</c:v>
                </c:pt>
                <c:pt idx="39" formatCode="0.0">
                  <c:v>50.166318981470603</c:v>
                </c:pt>
                <c:pt idx="40" formatCode="0.0">
                  <c:v>40.986477953026899</c:v>
                </c:pt>
                <c:pt idx="41" formatCode="0.0">
                  <c:v>38.5077449167797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AC-490D-B136-02F772B4D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Pb (mg kg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870158730158728"/>
          <c:y val="0.18329375614552607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Sn2'!$N$3:$N$44</c:f>
              <c:numCache>
                <c:formatCode>0.00</c:formatCode>
                <c:ptCount val="42"/>
                <c:pt idx="0">
                  <c:v>9.630343034725225E-2</c:v>
                </c:pt>
                <c:pt idx="1">
                  <c:v>8.5395045865843566E-2</c:v>
                </c:pt>
                <c:pt idx="2">
                  <c:v>0.19790445312370994</c:v>
                </c:pt>
                <c:pt idx="3">
                  <c:v>0.22470779638264526</c:v>
                </c:pt>
                <c:pt idx="4">
                  <c:v>0.29171631035069123</c:v>
                </c:pt>
                <c:pt idx="5">
                  <c:v>0.25431653566768264</c:v>
                </c:pt>
                <c:pt idx="6">
                  <c:v>0.44100594915671953</c:v>
                </c:pt>
                <c:pt idx="7">
                  <c:v>1.064685500516946</c:v>
                </c:pt>
                <c:pt idx="8">
                  <c:v>1.2037003218401279</c:v>
                </c:pt>
                <c:pt idx="9">
                  <c:v>1.1204758584361607</c:v>
                </c:pt>
                <c:pt idx="10">
                  <c:v>1.2161690948910466</c:v>
                </c:pt>
                <c:pt idx="11">
                  <c:v>1.239545317499118</c:v>
                </c:pt>
                <c:pt idx="12">
                  <c:v>0.99174551547971768</c:v>
                </c:pt>
                <c:pt idx="13">
                  <c:v>1.0662433959551221</c:v>
                </c:pt>
                <c:pt idx="14">
                  <c:v>0.81283903471183638</c:v>
                </c:pt>
                <c:pt idx="15">
                  <c:v>0.89418648186772798</c:v>
                </c:pt>
                <c:pt idx="16">
                  <c:v>0.45222535177121487</c:v>
                </c:pt>
                <c:pt idx="17">
                  <c:v>0.67133637996537343</c:v>
                </c:pt>
                <c:pt idx="18">
                  <c:v>0.59528652523868897</c:v>
                </c:pt>
                <c:pt idx="19">
                  <c:v>0.49897842027019734</c:v>
                </c:pt>
                <c:pt idx="20">
                  <c:v>0.44225189153756356</c:v>
                </c:pt>
                <c:pt idx="21">
                  <c:v>0.50022218116113015</c:v>
                </c:pt>
                <c:pt idx="22">
                  <c:v>0.40017718397435526</c:v>
                </c:pt>
                <c:pt idx="23">
                  <c:v>0.43196741317082471</c:v>
                </c:pt>
                <c:pt idx="24">
                  <c:v>0.63050449836885003</c:v>
                </c:pt>
                <c:pt idx="25">
                  <c:v>0.39924319465084662</c:v>
                </c:pt>
                <c:pt idx="26">
                  <c:v>0.23561586922263769</c:v>
                </c:pt>
                <c:pt idx="27">
                  <c:v>0.17234861045269814</c:v>
                </c:pt>
                <c:pt idx="28">
                  <c:v>0.14118166408806682</c:v>
                </c:pt>
                <c:pt idx="29">
                  <c:v>0.4148271352952857</c:v>
                </c:pt>
                <c:pt idx="30">
                  <c:v>0.17172439269661285</c:v>
                </c:pt>
                <c:pt idx="31">
                  <c:v>0.19759343499062329</c:v>
                </c:pt>
                <c:pt idx="32">
                  <c:v>8.0096830153807072E-2</c:v>
                </c:pt>
                <c:pt idx="33">
                  <c:v>9.786039086118288E-2</c:v>
                </c:pt>
                <c:pt idx="34">
                  <c:v>0.11219807748336347</c:v>
                </c:pt>
                <c:pt idx="35">
                  <c:v>7.5733227048110863E-2</c:v>
                </c:pt>
                <c:pt idx="36">
                  <c:v>0.11188612442602812</c:v>
                </c:pt>
                <c:pt idx="37">
                  <c:v>7.5732915406694953E-2</c:v>
                </c:pt>
                <c:pt idx="38">
                  <c:v>0.11562613305847129</c:v>
                </c:pt>
                <c:pt idx="39">
                  <c:v>0.15458349153824222</c:v>
                </c:pt>
                <c:pt idx="40">
                  <c:v>0.28205511481578982</c:v>
                </c:pt>
                <c:pt idx="41">
                  <c:v>0.23623915205447593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2F-4E98-A251-9581DE6F4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pl-PL" sz="1000" b="1" i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U (mg kg</a:t>
                </a:r>
                <a:r>
                  <a:rPr lang="pl-PL" sz="1000" b="1" i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pl-PL" sz="1000" b="1" i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047539682539682"/>
              <c:y val="6.154867256637168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crossAx val="499941656"/>
        <c:crossesAt val="0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Sn2'!$D$3:$D$44</c:f>
              <c:numCache>
                <c:formatCode>0.0</c:formatCode>
                <c:ptCount val="42"/>
                <c:pt idx="0">
                  <c:v>226.31605279406898</c:v>
                </c:pt>
                <c:pt idx="1">
                  <c:v>261.94147775447499</c:v>
                </c:pt>
                <c:pt idx="2">
                  <c:v>571.34230776486299</c:v>
                </c:pt>
                <c:pt idx="3">
                  <c:v>769.10996054560007</c:v>
                </c:pt>
                <c:pt idx="4">
                  <c:v>1081.1345162891901</c:v>
                </c:pt>
                <c:pt idx="5">
                  <c:v>725.62735441990901</c:v>
                </c:pt>
                <c:pt idx="6">
                  <c:v>1684.77266816632</c:v>
                </c:pt>
                <c:pt idx="7">
                  <c:v>3610.8062853509305</c:v>
                </c:pt>
                <c:pt idx="8">
                  <c:v>4029.3254086913303</c:v>
                </c:pt>
                <c:pt idx="9">
                  <c:v>4484.6429095344001</c:v>
                </c:pt>
                <c:pt idx="10">
                  <c:v>5294.8255473339295</c:v>
                </c:pt>
                <c:pt idx="11">
                  <c:v>5521.9680268635102</c:v>
                </c:pt>
                <c:pt idx="12">
                  <c:v>4716.4083575933801</c:v>
                </c:pt>
                <c:pt idx="13">
                  <c:v>5937.2131256412695</c:v>
                </c:pt>
                <c:pt idx="14">
                  <c:v>3536.2895260874602</c:v>
                </c:pt>
                <c:pt idx="15">
                  <c:v>3585.3659882411202</c:v>
                </c:pt>
                <c:pt idx="16">
                  <c:v>1703.1665677831002</c:v>
                </c:pt>
                <c:pt idx="17">
                  <c:v>2826.0014764448497</c:v>
                </c:pt>
                <c:pt idx="18">
                  <c:v>2713.5053032855799</c:v>
                </c:pt>
                <c:pt idx="19">
                  <c:v>2443.46185635044</c:v>
                </c:pt>
                <c:pt idx="20">
                  <c:v>2344.4800442986398</c:v>
                </c:pt>
                <c:pt idx="21">
                  <c:v>2466.2469461839901</c:v>
                </c:pt>
                <c:pt idx="22">
                  <c:v>1887.0306823960998</c:v>
                </c:pt>
                <c:pt idx="23">
                  <c:v>2089.46478888003</c:v>
                </c:pt>
                <c:pt idx="24">
                  <c:v>3917.8767347796702</c:v>
                </c:pt>
                <c:pt idx="25">
                  <c:v>2918.2657047209</c:v>
                </c:pt>
                <c:pt idx="26">
                  <c:v>2463.0706876377299</c:v>
                </c:pt>
                <c:pt idx="27">
                  <c:v>2184.4121223656298</c:v>
                </c:pt>
                <c:pt idx="28">
                  <c:v>1973.6322040346301</c:v>
                </c:pt>
                <c:pt idx="29">
                  <c:v>3669.8773433202596</c:v>
                </c:pt>
                <c:pt idx="30">
                  <c:v>2814.2649810346702</c:v>
                </c:pt>
                <c:pt idx="31">
                  <c:v>2549.3059413301703</c:v>
                </c:pt>
                <c:pt idx="32">
                  <c:v>1674.8285073664699</c:v>
                </c:pt>
                <c:pt idx="33">
                  <c:v>1836.4225233250099</c:v>
                </c:pt>
                <c:pt idx="34">
                  <c:v>1971.3413910931201</c:v>
                </c:pt>
                <c:pt idx="35">
                  <c:v>1640.8485651507799</c:v>
                </c:pt>
                <c:pt idx="36">
                  <c:v>1652.5456879010001</c:v>
                </c:pt>
                <c:pt idx="37">
                  <c:v>1448.06800852889</c:v>
                </c:pt>
                <c:pt idx="38">
                  <c:v>1993.9585106297902</c:v>
                </c:pt>
                <c:pt idx="39">
                  <c:v>2698.4645433556702</c:v>
                </c:pt>
                <c:pt idx="40">
                  <c:v>4036.1127821228997</c:v>
                </c:pt>
                <c:pt idx="41">
                  <c:v>3645.3574449134799</c:v>
                </c:pt>
              </c:numCache>
            </c:numRef>
          </c:xVal>
          <c:yVal>
            <c:numRef>
              <c:f>'Geochemistry of Sn2'!$P$3:$P$44</c:f>
              <c:numCache>
                <c:formatCode>0.00</c:formatCode>
                <c:ptCount val="42"/>
                <c:pt idx="0">
                  <c:v>2007</c:v>
                </c:pt>
                <c:pt idx="1">
                  <c:v>1999</c:v>
                </c:pt>
                <c:pt idx="2">
                  <c:v>1992</c:v>
                </c:pt>
                <c:pt idx="3">
                  <c:v>1987</c:v>
                </c:pt>
                <c:pt idx="4">
                  <c:v>1984</c:v>
                </c:pt>
                <c:pt idx="5">
                  <c:v>1981</c:v>
                </c:pt>
                <c:pt idx="6">
                  <c:v>1978</c:v>
                </c:pt>
                <c:pt idx="7">
                  <c:v>1974</c:v>
                </c:pt>
                <c:pt idx="8">
                  <c:v>1972</c:v>
                </c:pt>
                <c:pt idx="9">
                  <c:v>1969</c:v>
                </c:pt>
                <c:pt idx="10">
                  <c:v>1967</c:v>
                </c:pt>
                <c:pt idx="11">
                  <c:v>1965</c:v>
                </c:pt>
                <c:pt idx="12">
                  <c:v>1962</c:v>
                </c:pt>
                <c:pt idx="13">
                  <c:v>1960</c:v>
                </c:pt>
                <c:pt idx="14">
                  <c:v>1957</c:v>
                </c:pt>
                <c:pt idx="15">
                  <c:v>1955</c:v>
                </c:pt>
                <c:pt idx="16">
                  <c:v>1952</c:v>
                </c:pt>
                <c:pt idx="17">
                  <c:v>1950</c:v>
                </c:pt>
                <c:pt idx="18">
                  <c:v>1947</c:v>
                </c:pt>
                <c:pt idx="19">
                  <c:v>1945</c:v>
                </c:pt>
                <c:pt idx="20">
                  <c:v>1942</c:v>
                </c:pt>
                <c:pt idx="21">
                  <c:v>1940</c:v>
                </c:pt>
                <c:pt idx="22">
                  <c:v>1937</c:v>
                </c:pt>
                <c:pt idx="23">
                  <c:v>1935</c:v>
                </c:pt>
                <c:pt idx="24">
                  <c:v>1932</c:v>
                </c:pt>
                <c:pt idx="25" formatCode="General">
                  <c:v>1928</c:v>
                </c:pt>
                <c:pt idx="26">
                  <c:v>1925</c:v>
                </c:pt>
                <c:pt idx="27">
                  <c:v>1922</c:v>
                </c:pt>
                <c:pt idx="28">
                  <c:v>1918</c:v>
                </c:pt>
                <c:pt idx="29">
                  <c:v>1915</c:v>
                </c:pt>
                <c:pt idx="30">
                  <c:v>1912</c:v>
                </c:pt>
                <c:pt idx="31">
                  <c:v>1909</c:v>
                </c:pt>
                <c:pt idx="32">
                  <c:v>1905</c:v>
                </c:pt>
                <c:pt idx="33">
                  <c:v>1902</c:v>
                </c:pt>
                <c:pt idx="34">
                  <c:v>1899</c:v>
                </c:pt>
                <c:pt idx="35">
                  <c:v>1896</c:v>
                </c:pt>
                <c:pt idx="36">
                  <c:v>1892</c:v>
                </c:pt>
                <c:pt idx="37">
                  <c:v>1889</c:v>
                </c:pt>
                <c:pt idx="38">
                  <c:v>1886</c:v>
                </c:pt>
                <c:pt idx="39">
                  <c:v>1883</c:v>
                </c:pt>
                <c:pt idx="40">
                  <c:v>1851</c:v>
                </c:pt>
                <c:pt idx="41">
                  <c:v>1760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C6-4110-90EA-C8EAE29E1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941656"/>
        <c:axId val="431546312"/>
      </c:scatterChart>
      <c:valAx>
        <c:axId val="49994165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Al (mg kg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1546312"/>
        <c:crosses val="max"/>
        <c:crossBetween val="midCat"/>
      </c:valAx>
      <c:valAx>
        <c:axId val="43154631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499941656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fixedVal"/>
            <c:noEndCap val="0"/>
            <c:val val="0.2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x"/>
            <c:errBarType val="both"/>
            <c:errValType val="stdErr"/>
            <c:noEndCap val="0"/>
          </c:errBars>
          <c:xVal>
            <c:numRef>
              <c:f>'Geochemistry of Sn1'!$T$3:$T$60</c:f>
              <c:numCache>
                <c:formatCode>0.00</c:formatCode>
                <c:ptCount val="58"/>
                <c:pt idx="0">
                  <c:v>1.8937084509054202E-3</c:v>
                </c:pt>
                <c:pt idx="1">
                  <c:v>2.6884294295269937</c:v>
                </c:pt>
                <c:pt idx="2">
                  <c:v>9.5771483599823899</c:v>
                </c:pt>
                <c:pt idx="3">
                  <c:v>1.3427411616456215</c:v>
                </c:pt>
                <c:pt idx="4">
                  <c:v>0.50134509174376696</c:v>
                </c:pt>
                <c:pt idx="5">
                  <c:v>3.6883320063448179</c:v>
                </c:pt>
                <c:pt idx="6">
                  <c:v>5.7336820976045599</c:v>
                </c:pt>
                <c:pt idx="7">
                  <c:v>3.876593672633879</c:v>
                </c:pt>
                <c:pt idx="8">
                  <c:v>0.96977376234184698</c:v>
                </c:pt>
                <c:pt idx="9">
                  <c:v>1.7687243277813818</c:v>
                </c:pt>
                <c:pt idx="10">
                  <c:v>3.186207098759033</c:v>
                </c:pt>
                <c:pt idx="11">
                  <c:v>3.7788283784616632</c:v>
                </c:pt>
                <c:pt idx="12">
                  <c:v>3.0484006168580775</c:v>
                </c:pt>
                <c:pt idx="13">
                  <c:v>3.1749906213029733</c:v>
                </c:pt>
                <c:pt idx="14">
                  <c:v>2.2737211389397589</c:v>
                </c:pt>
                <c:pt idx="15">
                  <c:v>2.6422577622966434</c:v>
                </c:pt>
                <c:pt idx="16">
                  <c:v>2.4540605687287034</c:v>
                </c:pt>
                <c:pt idx="17">
                  <c:v>3.8579259711454417</c:v>
                </c:pt>
                <c:pt idx="18">
                  <c:v>3.856280383912928</c:v>
                </c:pt>
                <c:pt idx="19">
                  <c:v>2.5994517520007316</c:v>
                </c:pt>
                <c:pt idx="20">
                  <c:v>3.4670565769652981</c:v>
                </c:pt>
                <c:pt idx="21">
                  <c:v>2.4033062150503741</c:v>
                </c:pt>
                <c:pt idx="22">
                  <c:v>2.7524089282814312</c:v>
                </c:pt>
                <c:pt idx="23">
                  <c:v>4.6834415592478686</c:v>
                </c:pt>
                <c:pt idx="24">
                  <c:v>3.3308314361640874</c:v>
                </c:pt>
                <c:pt idx="25">
                  <c:v>4.8183931165334455</c:v>
                </c:pt>
                <c:pt idx="26">
                  <c:v>1.5985998119715026</c:v>
                </c:pt>
                <c:pt idx="27">
                  <c:v>2.2072103699654368</c:v>
                </c:pt>
                <c:pt idx="28">
                  <c:v>2.4017851735625149</c:v>
                </c:pt>
                <c:pt idx="29">
                  <c:v>1.6261920834574157</c:v>
                </c:pt>
                <c:pt idx="30">
                  <c:v>1.7071466556854116</c:v>
                </c:pt>
                <c:pt idx="31">
                  <c:v>1.3300562702443157</c:v>
                </c:pt>
                <c:pt idx="32">
                  <c:v>1.1042644592516002</c:v>
                </c:pt>
                <c:pt idx="33">
                  <c:v>0.88019609771315677</c:v>
                </c:pt>
                <c:pt idx="34">
                  <c:v>1.3404029421243608</c:v>
                </c:pt>
                <c:pt idx="35">
                  <c:v>0.84824775114418605</c:v>
                </c:pt>
                <c:pt idx="36">
                  <c:v>0.98862645902373747</c:v>
                </c:pt>
                <c:pt idx="37">
                  <c:v>0.96409673885020175</c:v>
                </c:pt>
                <c:pt idx="38">
                  <c:v>0.8171940240891038</c:v>
                </c:pt>
                <c:pt idx="39">
                  <c:v>0.82575726849947195</c:v>
                </c:pt>
                <c:pt idx="40">
                  <c:v>0.73792725486927935</c:v>
                </c:pt>
                <c:pt idx="41">
                  <c:v>0.74408042538006702</c:v>
                </c:pt>
                <c:pt idx="42">
                  <c:v>0.63417015125636078</c:v>
                </c:pt>
                <c:pt idx="43">
                  <c:v>0.6132499768817854</c:v>
                </c:pt>
                <c:pt idx="44">
                  <c:v>0.60380938838365128</c:v>
                </c:pt>
                <c:pt idx="45">
                  <c:v>0.56583623425017193</c:v>
                </c:pt>
                <c:pt idx="46">
                  <c:v>0.28701864403564753</c:v>
                </c:pt>
                <c:pt idx="47">
                  <c:v>0.32417070820567168</c:v>
                </c:pt>
                <c:pt idx="48">
                  <c:v>0.40646626556747711</c:v>
                </c:pt>
                <c:pt idx="49">
                  <c:v>0.25263046353015711</c:v>
                </c:pt>
                <c:pt idx="50">
                  <c:v>0.49582588578578141</c:v>
                </c:pt>
                <c:pt idx="51">
                  <c:v>0.44317134926124613</c:v>
                </c:pt>
                <c:pt idx="52">
                  <c:v>0.47614915752932335</c:v>
                </c:pt>
                <c:pt idx="53">
                  <c:v>0.54389536078655842</c:v>
                </c:pt>
                <c:pt idx="54">
                  <c:v>0.38243427754630183</c:v>
                </c:pt>
                <c:pt idx="55">
                  <c:v>0.25971352991037916</c:v>
                </c:pt>
                <c:pt idx="56">
                  <c:v>0.32065096349578542</c:v>
                </c:pt>
                <c:pt idx="57">
                  <c:v>0.45405943664349757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16-4CC8-943F-8E479C061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498000"/>
        <c:axId val="376501528"/>
      </c:scatterChart>
      <c:valAx>
        <c:axId val="37649800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Cu AR (mg m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-2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 sz="10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9864999999999997"/>
              <c:y val="3.002384464110128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6501528"/>
        <c:crosses val="max"/>
        <c:crossBetween val="midCat"/>
      </c:valAx>
      <c:valAx>
        <c:axId val="376501528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376498000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Sn1'!$U$3:$U$60</c:f>
              <c:numCache>
                <c:formatCode>0.00</c:formatCode>
                <c:ptCount val="58"/>
                <c:pt idx="0">
                  <c:v>1.4948298703118496E-2</c:v>
                </c:pt>
                <c:pt idx="1">
                  <c:v>8.7154989297783594</c:v>
                </c:pt>
                <c:pt idx="2">
                  <c:v>29.763375394093039</c:v>
                </c:pt>
                <c:pt idx="3">
                  <c:v>4.5117068271171075</c:v>
                </c:pt>
                <c:pt idx="4">
                  <c:v>1.938343074054429</c:v>
                </c:pt>
                <c:pt idx="5">
                  <c:v>10.568412808758181</c:v>
                </c:pt>
                <c:pt idx="6">
                  <c:v>18.939749460639916</c:v>
                </c:pt>
                <c:pt idx="7">
                  <c:v>14.745107330699987</c:v>
                </c:pt>
                <c:pt idx="8">
                  <c:v>6.0408964441204427</c:v>
                </c:pt>
                <c:pt idx="9">
                  <c:v>10.04147893102787</c:v>
                </c:pt>
                <c:pt idx="10">
                  <c:v>18.029532753578955</c:v>
                </c:pt>
                <c:pt idx="11">
                  <c:v>19.121249412449856</c:v>
                </c:pt>
                <c:pt idx="12">
                  <c:v>17.740831317921522</c:v>
                </c:pt>
                <c:pt idx="13">
                  <c:v>20.357298925360485</c:v>
                </c:pt>
                <c:pt idx="14">
                  <c:v>16.016199274351109</c:v>
                </c:pt>
                <c:pt idx="15">
                  <c:v>22.13352296975172</c:v>
                </c:pt>
                <c:pt idx="16">
                  <c:v>25.762178327299758</c:v>
                </c:pt>
                <c:pt idx="17">
                  <c:v>44.758362842157446</c:v>
                </c:pt>
                <c:pt idx="18">
                  <c:v>39.543912219414224</c:v>
                </c:pt>
                <c:pt idx="19">
                  <c:v>29.537024144221071</c:v>
                </c:pt>
                <c:pt idx="20">
                  <c:v>32.395764205544261</c:v>
                </c:pt>
                <c:pt idx="21">
                  <c:v>32.932784021338321</c:v>
                </c:pt>
                <c:pt idx="22">
                  <c:v>38.085127756586992</c:v>
                </c:pt>
                <c:pt idx="23">
                  <c:v>55.630739266157995</c:v>
                </c:pt>
                <c:pt idx="24">
                  <c:v>40.782875273484898</c:v>
                </c:pt>
                <c:pt idx="25">
                  <c:v>53.128276550312009</c:v>
                </c:pt>
                <c:pt idx="26">
                  <c:v>21.223753797138727</c:v>
                </c:pt>
                <c:pt idx="27">
                  <c:v>23.456068624459199</c:v>
                </c:pt>
                <c:pt idx="28">
                  <c:v>23.734982539417349</c:v>
                </c:pt>
                <c:pt idx="29">
                  <c:v>17.272187661655181</c:v>
                </c:pt>
                <c:pt idx="30">
                  <c:v>14.706211022717117</c:v>
                </c:pt>
                <c:pt idx="31">
                  <c:v>17.158713623819175</c:v>
                </c:pt>
                <c:pt idx="32">
                  <c:v>13.029443640159039</c:v>
                </c:pt>
                <c:pt idx="33">
                  <c:v>12.858469193197802</c:v>
                </c:pt>
                <c:pt idx="34">
                  <c:v>19.537546585618063</c:v>
                </c:pt>
                <c:pt idx="35">
                  <c:v>13.787968078354565</c:v>
                </c:pt>
                <c:pt idx="36">
                  <c:v>16.509219532417095</c:v>
                </c:pt>
                <c:pt idx="37">
                  <c:v>16.813176958750255</c:v>
                </c:pt>
                <c:pt idx="38">
                  <c:v>12.609295174794628</c:v>
                </c:pt>
                <c:pt idx="39">
                  <c:v>8.7548625160876679</c:v>
                </c:pt>
                <c:pt idx="40">
                  <c:v>11.547867216872019</c:v>
                </c:pt>
                <c:pt idx="41">
                  <c:v>7.2511979714928829</c:v>
                </c:pt>
                <c:pt idx="42">
                  <c:v>7.6597338187558872</c:v>
                </c:pt>
                <c:pt idx="43">
                  <c:v>6.8413676376816088</c:v>
                </c:pt>
                <c:pt idx="44">
                  <c:v>6.4996761725202914</c:v>
                </c:pt>
                <c:pt idx="45">
                  <c:v>3.7177976614440338</c:v>
                </c:pt>
                <c:pt idx="46">
                  <c:v>2.5353158371808515</c:v>
                </c:pt>
                <c:pt idx="47">
                  <c:v>2.0539280025301183</c:v>
                </c:pt>
                <c:pt idx="48">
                  <c:v>3.0149022632761295</c:v>
                </c:pt>
                <c:pt idx="49">
                  <c:v>2.2112111004120658</c:v>
                </c:pt>
                <c:pt idx="50">
                  <c:v>2.0170972469203927</c:v>
                </c:pt>
                <c:pt idx="51">
                  <c:v>2.6170893404665394</c:v>
                </c:pt>
                <c:pt idx="52">
                  <c:v>3.0357195611893224</c:v>
                </c:pt>
                <c:pt idx="53">
                  <c:v>3.1316718087309474</c:v>
                </c:pt>
                <c:pt idx="54">
                  <c:v>2.3378666571656441</c:v>
                </c:pt>
                <c:pt idx="55">
                  <c:v>1.5328094472094365</c:v>
                </c:pt>
                <c:pt idx="56">
                  <c:v>1.348320341400824</c:v>
                </c:pt>
                <c:pt idx="57">
                  <c:v>1.3062027876405127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66-4B37-8372-F90303012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497608"/>
        <c:axId val="376498392"/>
      </c:scatterChart>
      <c:valAx>
        <c:axId val="37649760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Zn AR (mg m</a:t>
                </a:r>
                <a:r>
                  <a:rPr lang="pl-PL" sz="1000" b="1" i="0" baseline="30000"/>
                  <a:t>-2</a:t>
                </a:r>
                <a:r>
                  <a:rPr lang="pl-PL" sz="1000" b="1" i="0" baseline="0"/>
                  <a:t> y</a:t>
                </a:r>
                <a:r>
                  <a:rPr lang="pl-PL" sz="1000" b="1" i="0" baseline="30000"/>
                  <a:t>-1</a:t>
                </a:r>
                <a:r>
                  <a:rPr lang="pl-PL" sz="1000" b="1" i="0" baseline="0"/>
                  <a:t>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19361031746031745"/>
              <c:y val="2.690191740412979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76498392"/>
        <c:crosses val="max"/>
        <c:crossBetween val="midCat"/>
      </c:valAx>
      <c:valAx>
        <c:axId val="376498392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crossAx val="376497608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Sn1'!$V$3:$V$60</c:f>
              <c:numCache>
                <c:formatCode>0.00</c:formatCode>
                <c:ptCount val="58"/>
                <c:pt idx="0">
                  <c:v>1.1714172350251091E-4</c:v>
                </c:pt>
                <c:pt idx="1">
                  <c:v>0.21180774330588459</c:v>
                </c:pt>
                <c:pt idx="2">
                  <c:v>0.3646945536501916</c:v>
                </c:pt>
                <c:pt idx="3">
                  <c:v>6.8434231973176163E-2</c:v>
                </c:pt>
                <c:pt idx="4">
                  <c:v>3.1407169881611172E-2</c:v>
                </c:pt>
                <c:pt idx="5">
                  <c:v>0.16941443594636557</c:v>
                </c:pt>
                <c:pt idx="6">
                  <c:v>0.36480087013329932</c:v>
                </c:pt>
                <c:pt idx="7">
                  <c:v>0.19029964634731525</c:v>
                </c:pt>
                <c:pt idx="8">
                  <c:v>9.1811940608761161E-2</c:v>
                </c:pt>
                <c:pt idx="9">
                  <c:v>0.12014347380886833</c:v>
                </c:pt>
                <c:pt idx="10">
                  <c:v>0.20501518129998825</c:v>
                </c:pt>
                <c:pt idx="11">
                  <c:v>0.28833907791511509</c:v>
                </c:pt>
                <c:pt idx="12">
                  <c:v>0.21415074733007528</c:v>
                </c:pt>
                <c:pt idx="13">
                  <c:v>0.27893143598249176</c:v>
                </c:pt>
                <c:pt idx="14">
                  <c:v>0.19666760054128485</c:v>
                </c:pt>
                <c:pt idx="15">
                  <c:v>0.24351517196440467</c:v>
                </c:pt>
                <c:pt idx="16">
                  <c:v>0.29438594753148645</c:v>
                </c:pt>
                <c:pt idx="17">
                  <c:v>0.54185731818858263</c:v>
                </c:pt>
                <c:pt idx="18">
                  <c:v>0.52847085142775119</c:v>
                </c:pt>
                <c:pt idx="19">
                  <c:v>0.29946671513322481</c:v>
                </c:pt>
                <c:pt idx="20">
                  <c:v>0.37489275323726901</c:v>
                </c:pt>
                <c:pt idx="21">
                  <c:v>0.34626480942041837</c:v>
                </c:pt>
                <c:pt idx="22">
                  <c:v>0.37910319481697041</c:v>
                </c:pt>
                <c:pt idx="23">
                  <c:v>0.63318987833731633</c:v>
                </c:pt>
                <c:pt idx="24">
                  <c:v>0.41142735794874263</c:v>
                </c:pt>
                <c:pt idx="25">
                  <c:v>0.52730673904189673</c:v>
                </c:pt>
                <c:pt idx="26">
                  <c:v>0.22686416029379397</c:v>
                </c:pt>
                <c:pt idx="27">
                  <c:v>0.26203117229807571</c:v>
                </c:pt>
                <c:pt idx="28">
                  <c:v>0.2340027469247053</c:v>
                </c:pt>
                <c:pt idx="29">
                  <c:v>0.16298340158660318</c:v>
                </c:pt>
                <c:pt idx="30">
                  <c:v>0.10407205269475044</c:v>
                </c:pt>
                <c:pt idx="31">
                  <c:v>0.12718481732586631</c:v>
                </c:pt>
                <c:pt idx="32">
                  <c:v>0.11769669491193033</c:v>
                </c:pt>
                <c:pt idx="33">
                  <c:v>0.10782920808750875</c:v>
                </c:pt>
                <c:pt idx="34">
                  <c:v>0.18347223143502156</c:v>
                </c:pt>
                <c:pt idx="35">
                  <c:v>0.13313566365766077</c:v>
                </c:pt>
                <c:pt idx="36">
                  <c:v>0.13229981344854103</c:v>
                </c:pt>
                <c:pt idx="37">
                  <c:v>0.12890974817014758</c:v>
                </c:pt>
                <c:pt idx="38">
                  <c:v>9.7995426701392302E-2</c:v>
                </c:pt>
                <c:pt idx="39">
                  <c:v>5.5281484957383442E-2</c:v>
                </c:pt>
                <c:pt idx="40">
                  <c:v>0.10587977662469275</c:v>
                </c:pt>
                <c:pt idx="41">
                  <c:v>3.8667586826020763E-2</c:v>
                </c:pt>
                <c:pt idx="42">
                  <c:v>5.2188940103547111E-2</c:v>
                </c:pt>
                <c:pt idx="43">
                  <c:v>4.4802803483184855E-2</c:v>
                </c:pt>
                <c:pt idx="44">
                  <c:v>6.5666270473605626E-2</c:v>
                </c:pt>
                <c:pt idx="45">
                  <c:v>2.1088364478956245E-2</c:v>
                </c:pt>
                <c:pt idx="46">
                  <c:v>1.5708808584114199E-2</c:v>
                </c:pt>
                <c:pt idx="47">
                  <c:v>1.5855188683451128E-2</c:v>
                </c:pt>
                <c:pt idx="48">
                  <c:v>3.9731982353674214E-2</c:v>
                </c:pt>
                <c:pt idx="49">
                  <c:v>3.5170455208694891E-2</c:v>
                </c:pt>
                <c:pt idx="50">
                  <c:v>2.7617290922918751E-2</c:v>
                </c:pt>
                <c:pt idx="51">
                  <c:v>3.0401139865388005E-2</c:v>
                </c:pt>
                <c:pt idx="52">
                  <c:v>4.6853324866127012E-2</c:v>
                </c:pt>
                <c:pt idx="53">
                  <c:v>7.0968559346894985E-2</c:v>
                </c:pt>
                <c:pt idx="54">
                  <c:v>4.3993420520020463E-2</c:v>
                </c:pt>
                <c:pt idx="55">
                  <c:v>2.7066281096980248E-2</c:v>
                </c:pt>
                <c:pt idx="56">
                  <c:v>2.7207688292508591E-2</c:v>
                </c:pt>
                <c:pt idx="57">
                  <c:v>3.397794511404547E-2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7D-46F1-ADA8-7C851C970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500744"/>
        <c:axId val="376501136"/>
      </c:scatterChart>
      <c:valAx>
        <c:axId val="376500744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Sc AR (mg m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-2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 sz="10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6501136"/>
        <c:crosses val="max"/>
        <c:crossBetween val="midCat"/>
      </c:valAx>
      <c:valAx>
        <c:axId val="376501136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crossAx val="376500744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267975762289"/>
          <c:y val="0.14571607254534083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Sn1'!$W$3:$W$60</c:f>
              <c:numCache>
                <c:formatCode>0.00</c:formatCode>
                <c:ptCount val="58"/>
                <c:pt idx="0">
                  <c:v>3.5770082191920936E-4</c:v>
                </c:pt>
                <c:pt idx="1">
                  <c:v>0.32338396820812904</c:v>
                </c:pt>
                <c:pt idx="2">
                  <c:v>0.87122613975820451</c:v>
                </c:pt>
                <c:pt idx="3">
                  <c:v>0.15296440938770345</c:v>
                </c:pt>
                <c:pt idx="4">
                  <c:v>0.18526213821139006</c:v>
                </c:pt>
                <c:pt idx="5">
                  <c:v>0.3474884693616338</c:v>
                </c:pt>
                <c:pt idx="6">
                  <c:v>0.58990024565309984</c:v>
                </c:pt>
                <c:pt idx="7">
                  <c:v>0.40001429653416787</c:v>
                </c:pt>
                <c:pt idx="8">
                  <c:v>0.14251545566791796</c:v>
                </c:pt>
                <c:pt idx="9">
                  <c:v>0.22384403138790038</c:v>
                </c:pt>
                <c:pt idx="10">
                  <c:v>0.47387552350863893</c:v>
                </c:pt>
                <c:pt idx="11">
                  <c:v>0.6648610070573141</c:v>
                </c:pt>
                <c:pt idx="12">
                  <c:v>0.62319004142288026</c:v>
                </c:pt>
                <c:pt idx="13">
                  <c:v>0.82198921094536581</c:v>
                </c:pt>
                <c:pt idx="14">
                  <c:v>0.66618524239285726</c:v>
                </c:pt>
                <c:pt idx="15">
                  <c:v>0.82034754388388764</c:v>
                </c:pt>
                <c:pt idx="16">
                  <c:v>0.97679107103460494</c:v>
                </c:pt>
                <c:pt idx="17">
                  <c:v>1.7010707475833422</c:v>
                </c:pt>
                <c:pt idx="18">
                  <c:v>1.9983790931069292</c:v>
                </c:pt>
                <c:pt idx="19">
                  <c:v>1.1943162475555651</c:v>
                </c:pt>
                <c:pt idx="20">
                  <c:v>1.7071308168817043</c:v>
                </c:pt>
                <c:pt idx="21">
                  <c:v>1.4782459887096657</c:v>
                </c:pt>
                <c:pt idx="22">
                  <c:v>1.6482786153846734</c:v>
                </c:pt>
                <c:pt idx="23">
                  <c:v>2.8147783238889028</c:v>
                </c:pt>
                <c:pt idx="24">
                  <c:v>1.6355441912570896</c:v>
                </c:pt>
                <c:pt idx="25">
                  <c:v>2.3191137430672262</c:v>
                </c:pt>
                <c:pt idx="26">
                  <c:v>0.87185228167622753</c:v>
                </c:pt>
                <c:pt idx="27">
                  <c:v>0.99373768567696996</c:v>
                </c:pt>
                <c:pt idx="28">
                  <c:v>0.82084216238042629</c:v>
                </c:pt>
                <c:pt idx="29">
                  <c:v>0.48097518043476839</c:v>
                </c:pt>
                <c:pt idx="30">
                  <c:v>0.38138707419340839</c:v>
                </c:pt>
                <c:pt idx="31">
                  <c:v>0.46505391714632588</c:v>
                </c:pt>
                <c:pt idx="32">
                  <c:v>0.35662490136693348</c:v>
                </c:pt>
                <c:pt idx="33">
                  <c:v>0.35641879617374606</c:v>
                </c:pt>
                <c:pt idx="34">
                  <c:v>0.56678025590561087</c:v>
                </c:pt>
                <c:pt idx="35">
                  <c:v>0.341608216160878</c:v>
                </c:pt>
                <c:pt idx="36">
                  <c:v>0.39212485169718503</c:v>
                </c:pt>
                <c:pt idx="37">
                  <c:v>0.41064043379540094</c:v>
                </c:pt>
                <c:pt idx="38">
                  <c:v>0.31705735838634835</c:v>
                </c:pt>
                <c:pt idx="39">
                  <c:v>0.23630337327794013</c:v>
                </c:pt>
                <c:pt idx="40">
                  <c:v>0.26268048117975068</c:v>
                </c:pt>
                <c:pt idx="41">
                  <c:v>1.4403037980646656</c:v>
                </c:pt>
                <c:pt idx="42">
                  <c:v>0.48570422801847513</c:v>
                </c:pt>
                <c:pt idx="43">
                  <c:v>0.17272726693444646</c:v>
                </c:pt>
                <c:pt idx="44">
                  <c:v>0.21565211898851158</c:v>
                </c:pt>
                <c:pt idx="45">
                  <c:v>0.2145013239074339</c:v>
                </c:pt>
                <c:pt idx="46">
                  <c:v>0.17744611078988004</c:v>
                </c:pt>
                <c:pt idx="47">
                  <c:v>0.11510640227775827</c:v>
                </c:pt>
                <c:pt idx="48">
                  <c:v>0.27814317300215397</c:v>
                </c:pt>
                <c:pt idx="49">
                  <c:v>0.11084180515540717</c:v>
                </c:pt>
                <c:pt idx="50">
                  <c:v>0.23843723931449343</c:v>
                </c:pt>
                <c:pt idx="51">
                  <c:v>0.145255318272005</c:v>
                </c:pt>
                <c:pt idx="52">
                  <c:v>0.22953953395009777</c:v>
                </c:pt>
                <c:pt idx="53">
                  <c:v>0.30633231021441543</c:v>
                </c:pt>
                <c:pt idx="54">
                  <c:v>0.21191965025539602</c:v>
                </c:pt>
                <c:pt idx="55">
                  <c:v>0.1364710306586121</c:v>
                </c:pt>
                <c:pt idx="56">
                  <c:v>0.1480817618288584</c:v>
                </c:pt>
                <c:pt idx="57">
                  <c:v>0.17028378352010815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16-4CC8-943F-8E479C061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501920"/>
        <c:axId val="376526120"/>
      </c:scatterChart>
      <c:valAx>
        <c:axId val="37650192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Ni AR (mg m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-2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pl-PL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pl-P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 sz="1000" b="1" i="0" u="none" strike="noStrike" baseline="30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5912608146203947"/>
              <c:y val="3.31457160725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6526120"/>
        <c:crosses val="max"/>
        <c:crossBetween val="midCat"/>
      </c:valAx>
      <c:valAx>
        <c:axId val="376526120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pl-PL"/>
          </a:p>
        </c:txPr>
        <c:crossAx val="376501920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41362885194907"/>
          <c:y val="0.17823639774859287"/>
          <c:w val="0.56424079065588495"/>
          <c:h val="0.762976860537836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plus>
            <c:minus>
              <c:numRef>
                <c:f>[1]Arkusz1!$O$2:$O$42</c:f>
                <c:numCache>
                  <c:formatCode>General</c:formatCode>
                  <c:ptCount val="41"/>
                  <c:pt idx="0">
                    <c:v>0.13408666851453538</c:v>
                  </c:pt>
                  <c:pt idx="1">
                    <c:v>0.33296969774809071</c:v>
                  </c:pt>
                  <c:pt idx="2">
                    <c:v>0.15652534990411604</c:v>
                  </c:pt>
                  <c:pt idx="3">
                    <c:v>0.36727678524910179</c:v>
                  </c:pt>
                  <c:pt idx="4">
                    <c:v>0.36561090279923769</c:v>
                  </c:pt>
                  <c:pt idx="5">
                    <c:v>0.32252308335695168</c:v>
                  </c:pt>
                  <c:pt idx="6">
                    <c:v>0.3380456099630651</c:v>
                  </c:pt>
                  <c:pt idx="7">
                    <c:v>0.24878813417711906</c:v>
                  </c:pt>
                  <c:pt idx="8">
                    <c:v>0.40224299666328173</c:v>
                  </c:pt>
                  <c:pt idx="9">
                    <c:v>0.28097497911191027</c:v>
                  </c:pt>
                  <c:pt idx="10">
                    <c:v>0.46316807834812829</c:v>
                  </c:pt>
                  <c:pt idx="11">
                    <c:v>0.40983828969082736</c:v>
                  </c:pt>
                  <c:pt idx="12">
                    <c:v>0.38371912559392007</c:v>
                  </c:pt>
                  <c:pt idx="13">
                    <c:v>1.1998198254508849</c:v>
                  </c:pt>
                  <c:pt idx="14">
                    <c:v>0.26373605751484053</c:v>
                  </c:pt>
                  <c:pt idx="15">
                    <c:v>0.4302548523392728</c:v>
                  </c:pt>
                  <c:pt idx="16">
                    <c:v>0.43275372823945535</c:v>
                  </c:pt>
                  <c:pt idx="17">
                    <c:v>1.2086797740897655</c:v>
                  </c:pt>
                  <c:pt idx="18">
                    <c:v>2.7680999338995789</c:v>
                  </c:pt>
                  <c:pt idx="19">
                    <c:v>0.57134992216926928</c:v>
                  </c:pt>
                  <c:pt idx="20">
                    <c:v>0.73377223118243629</c:v>
                  </c:pt>
                  <c:pt idx="21">
                    <c:v>0.69891739348908721</c:v>
                  </c:pt>
                  <c:pt idx="22">
                    <c:v>0.47691650259804463</c:v>
                  </c:pt>
                  <c:pt idx="23">
                    <c:v>1.6306928906374514</c:v>
                  </c:pt>
                  <c:pt idx="24">
                    <c:v>1.0331567856127111</c:v>
                  </c:pt>
                  <c:pt idx="25">
                    <c:v>0.56553169050396335</c:v>
                  </c:pt>
                  <c:pt idx="26">
                    <c:v>0.54693031281713533</c:v>
                  </c:pt>
                  <c:pt idx="27">
                    <c:v>0.49265500027812065</c:v>
                  </c:pt>
                  <c:pt idx="28">
                    <c:v>0.47912547887673179</c:v>
                  </c:pt>
                  <c:pt idx="29">
                    <c:v>0.31321729099599566</c:v>
                  </c:pt>
                  <c:pt idx="30">
                    <c:v>0.58927482674293086</c:v>
                  </c:pt>
                  <c:pt idx="31">
                    <c:v>0.43099813302295736</c:v>
                  </c:pt>
                  <c:pt idx="32">
                    <c:v>0.4719195707444232</c:v>
                  </c:pt>
                  <c:pt idx="33">
                    <c:v>0.35698456803572082</c:v>
                  </c:pt>
                  <c:pt idx="34">
                    <c:v>0.4863954201870383</c:v>
                  </c:pt>
                  <c:pt idx="35">
                    <c:v>0.5778655087557959</c:v>
                  </c:pt>
                  <c:pt idx="36">
                    <c:v>0.35012858295321891</c:v>
                  </c:pt>
                  <c:pt idx="37">
                    <c:v>0.43124872704598133</c:v>
                  </c:pt>
                  <c:pt idx="38">
                    <c:v>0.4218330137473319</c:v>
                  </c:pt>
                  <c:pt idx="39">
                    <c:v>0.37042690559744718</c:v>
                  </c:pt>
                  <c:pt idx="40">
                    <c:v>0.3450706406946828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'Geochemistry of Sn1'!$X$3:$X$61</c:f>
              <c:numCache>
                <c:formatCode>0.00</c:formatCode>
                <c:ptCount val="59"/>
                <c:pt idx="0">
                  <c:v>6.1242113403844661E-4</c:v>
                </c:pt>
                <c:pt idx="1">
                  <c:v>0.61508877092947378</c:v>
                </c:pt>
                <c:pt idx="2">
                  <c:v>1.3086613061611292</c:v>
                </c:pt>
                <c:pt idx="3">
                  <c:v>0.25494538290371782</c:v>
                </c:pt>
                <c:pt idx="4">
                  <c:v>0.67197256777428871</c:v>
                </c:pt>
                <c:pt idx="5">
                  <c:v>0.70299599550311942</c:v>
                </c:pt>
                <c:pt idx="6">
                  <c:v>1.1068045067620078</c:v>
                </c:pt>
                <c:pt idx="7">
                  <c:v>0.58643523090670002</c:v>
                </c:pt>
                <c:pt idx="8">
                  <c:v>0.39192205053096529</c:v>
                </c:pt>
                <c:pt idx="9">
                  <c:v>0.46047055417514293</c:v>
                </c:pt>
                <c:pt idx="10">
                  <c:v>1.1166621172737163</c:v>
                </c:pt>
                <c:pt idx="11">
                  <c:v>1.4657314469664366</c:v>
                </c:pt>
                <c:pt idx="12">
                  <c:v>1.2916668785351919</c:v>
                </c:pt>
                <c:pt idx="13">
                  <c:v>1.2449779221427153</c:v>
                </c:pt>
                <c:pt idx="14">
                  <c:v>1.0822770501329386</c:v>
                </c:pt>
                <c:pt idx="15">
                  <c:v>1.3372643677530198</c:v>
                </c:pt>
                <c:pt idx="16">
                  <c:v>1.6124331747976783</c:v>
                </c:pt>
                <c:pt idx="17">
                  <c:v>3.7290720863517168</c:v>
                </c:pt>
                <c:pt idx="18">
                  <c:v>5.4320161412262742</c:v>
                </c:pt>
                <c:pt idx="19">
                  <c:v>2.0519304806624334</c:v>
                </c:pt>
                <c:pt idx="20">
                  <c:v>2.9253915095485845</c:v>
                </c:pt>
                <c:pt idx="21">
                  <c:v>2.2576118833833663</c:v>
                </c:pt>
                <c:pt idx="22">
                  <c:v>2.2469815549975962</c:v>
                </c:pt>
                <c:pt idx="23">
                  <c:v>5.149229876788743</c:v>
                </c:pt>
                <c:pt idx="24">
                  <c:v>2.7532147432424803</c:v>
                </c:pt>
                <c:pt idx="25">
                  <c:v>3.3589613904240467</c:v>
                </c:pt>
                <c:pt idx="26">
                  <c:v>1.52461902112021</c:v>
                </c:pt>
                <c:pt idx="27">
                  <c:v>2.3686710752764237</c:v>
                </c:pt>
                <c:pt idx="28">
                  <c:v>2.1707459498092536</c:v>
                </c:pt>
                <c:pt idx="29">
                  <c:v>0.98139591927041048</c:v>
                </c:pt>
                <c:pt idx="30">
                  <c:v>0.67053938639844968</c:v>
                </c:pt>
                <c:pt idx="31">
                  <c:v>0.94117798690038623</c:v>
                </c:pt>
                <c:pt idx="32">
                  <c:v>0.81735508680476654</c:v>
                </c:pt>
                <c:pt idx="33">
                  <c:v>0.64281125910660764</c:v>
                </c:pt>
                <c:pt idx="34">
                  <c:v>1.0628093821209923</c:v>
                </c:pt>
                <c:pt idx="35">
                  <c:v>0.60905877558353505</c:v>
                </c:pt>
                <c:pt idx="36">
                  <c:v>0.71480642236578529</c:v>
                </c:pt>
                <c:pt idx="37">
                  <c:v>0.5886932389302626</c:v>
                </c:pt>
                <c:pt idx="38">
                  <c:v>0.45887195492027488</c:v>
                </c:pt>
                <c:pt idx="39">
                  <c:v>0.40025992356413942</c:v>
                </c:pt>
                <c:pt idx="40">
                  <c:v>0.4428852119719735</c:v>
                </c:pt>
                <c:pt idx="41">
                  <c:v>3.2040248740001958</c:v>
                </c:pt>
                <c:pt idx="42">
                  <c:v>1.0581320756745529</c:v>
                </c:pt>
                <c:pt idx="43">
                  <c:v>0.37199664729247817</c:v>
                </c:pt>
                <c:pt idx="44">
                  <c:v>0.5467326920165142</c:v>
                </c:pt>
                <c:pt idx="45">
                  <c:v>0.56397427294538161</c:v>
                </c:pt>
                <c:pt idx="46">
                  <c:v>0.46407937920050812</c:v>
                </c:pt>
                <c:pt idx="47">
                  <c:v>0.31785554886658135</c:v>
                </c:pt>
                <c:pt idx="48">
                  <c:v>0.82662865896629134</c:v>
                </c:pt>
                <c:pt idx="49">
                  <c:v>0.28792047949769384</c:v>
                </c:pt>
                <c:pt idx="50">
                  <c:v>0.6425929351734877</c:v>
                </c:pt>
                <c:pt idx="51">
                  <c:v>0.36175737719046708</c:v>
                </c:pt>
                <c:pt idx="52">
                  <c:v>0.5715483416845959</c:v>
                </c:pt>
                <c:pt idx="53">
                  <c:v>0.53772607687358209</c:v>
                </c:pt>
                <c:pt idx="54">
                  <c:v>0.40845993953404497</c:v>
                </c:pt>
                <c:pt idx="55">
                  <c:v>0.26225449041337284</c:v>
                </c:pt>
                <c:pt idx="56">
                  <c:v>0.23999268092164588</c:v>
                </c:pt>
                <c:pt idx="57">
                  <c:v>0.28060842368953398</c:v>
                </c:pt>
              </c:numCache>
            </c:numRef>
          </c:xVal>
          <c:yVal>
            <c:numRef>
              <c:f>'Geochemistry of Sn1'!$M$3:$M$60</c:f>
              <c:numCache>
                <c:formatCode>0.0</c:formatCode>
                <c:ptCount val="58"/>
                <c:pt idx="0">
                  <c:v>2012</c:v>
                </c:pt>
                <c:pt idx="1">
                  <c:v>2011</c:v>
                </c:pt>
                <c:pt idx="2">
                  <c:v>2009.9695235427</c:v>
                </c:pt>
                <c:pt idx="3">
                  <c:v>2008</c:v>
                </c:pt>
                <c:pt idx="4">
                  <c:v>2006.0193862133647</c:v>
                </c:pt>
                <c:pt idx="5">
                  <c:v>2003.1679190497532</c:v>
                </c:pt>
                <c:pt idx="6">
                  <c:v>2001.8892933381624</c:v>
                </c:pt>
                <c:pt idx="7">
                  <c:v>2001.2964471947876</c:v>
                </c:pt>
                <c:pt idx="8">
                  <c:v>2000.3556053729562</c:v>
                </c:pt>
                <c:pt idx="9">
                  <c:v>1999.0146089336656</c:v>
                </c:pt>
                <c:pt idx="10">
                  <c:v>1997.4893187770404</c:v>
                </c:pt>
                <c:pt idx="11">
                  <c:v>1996.1712866175369</c:v>
                </c:pt>
                <c:pt idx="12">
                  <c:v>1995.094580408718</c:v>
                </c:pt>
                <c:pt idx="13">
                  <c:v>1993.6868753135334</c:v>
                </c:pt>
                <c:pt idx="14">
                  <c:v>1992.1455690007047</c:v>
                </c:pt>
                <c:pt idx="15">
                  <c:v>1990.7489989526621</c:v>
                </c:pt>
                <c:pt idx="16">
                  <c:v>1989.2223145293733</c:v>
                </c:pt>
                <c:pt idx="17">
                  <c:v>1987.6717266543367</c:v>
                </c:pt>
                <c:pt idx="18">
                  <c:v>1986.3483521769633</c:v>
                </c:pt>
                <c:pt idx="19">
                  <c:v>1984.7918055222697</c:v>
                </c:pt>
                <c:pt idx="20">
                  <c:v>1982.3763177053197</c:v>
                </c:pt>
                <c:pt idx="21">
                  <c:v>1979.778161941462</c:v>
                </c:pt>
                <c:pt idx="22">
                  <c:v>1977.09798895992</c:v>
                </c:pt>
                <c:pt idx="23">
                  <c:v>1974.7711401049503</c:v>
                </c:pt>
                <c:pt idx="24">
                  <c:v>1973.0865681119208</c:v>
                </c:pt>
                <c:pt idx="25">
                  <c:v>1970.495195947987</c:v>
                </c:pt>
                <c:pt idx="26">
                  <c:v>1967.4583430847617</c:v>
                </c:pt>
                <c:pt idx="27">
                  <c:v>1964.6642027692587</c:v>
                </c:pt>
                <c:pt idx="28">
                  <c:v>1962</c:v>
                </c:pt>
                <c:pt idx="29">
                  <c:v>1958</c:v>
                </c:pt>
                <c:pt idx="30">
                  <c:v>1954</c:v>
                </c:pt>
                <c:pt idx="31">
                  <c:v>1950</c:v>
                </c:pt>
                <c:pt idx="32">
                  <c:v>1946</c:v>
                </c:pt>
                <c:pt idx="33">
                  <c:v>1942</c:v>
                </c:pt>
                <c:pt idx="34">
                  <c:v>1938</c:v>
                </c:pt>
                <c:pt idx="35">
                  <c:v>1934</c:v>
                </c:pt>
                <c:pt idx="36">
                  <c:v>1930</c:v>
                </c:pt>
                <c:pt idx="37">
                  <c:v>1926</c:v>
                </c:pt>
                <c:pt idx="38">
                  <c:v>1921</c:v>
                </c:pt>
                <c:pt idx="39">
                  <c:v>1916</c:v>
                </c:pt>
                <c:pt idx="40">
                  <c:v>1910</c:v>
                </c:pt>
                <c:pt idx="41">
                  <c:v>1904</c:v>
                </c:pt>
                <c:pt idx="42">
                  <c:v>1897</c:v>
                </c:pt>
                <c:pt idx="43">
                  <c:v>1889</c:v>
                </c:pt>
                <c:pt idx="44">
                  <c:v>1881</c:v>
                </c:pt>
                <c:pt idx="45">
                  <c:v>1872</c:v>
                </c:pt>
                <c:pt idx="46">
                  <c:v>1857</c:v>
                </c:pt>
                <c:pt idx="47">
                  <c:v>1839.7</c:v>
                </c:pt>
                <c:pt idx="48">
                  <c:v>1828.5</c:v>
                </c:pt>
                <c:pt idx="49">
                  <c:v>1817.2</c:v>
                </c:pt>
                <c:pt idx="50">
                  <c:v>1805.9</c:v>
                </c:pt>
                <c:pt idx="51">
                  <c:v>1797.2</c:v>
                </c:pt>
                <c:pt idx="52">
                  <c:v>1788.5</c:v>
                </c:pt>
                <c:pt idx="53">
                  <c:v>1779.7</c:v>
                </c:pt>
                <c:pt idx="54">
                  <c:v>1770.9</c:v>
                </c:pt>
                <c:pt idx="55">
                  <c:v>1762.2</c:v>
                </c:pt>
                <c:pt idx="56">
                  <c:v>1750.6</c:v>
                </c:pt>
                <c:pt idx="57">
                  <c:v>1738.9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66-4B37-8372-F90303012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524944"/>
        <c:axId val="376520240"/>
      </c:scatterChart>
      <c:valAx>
        <c:axId val="376524944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pl-PL" sz="1000" b="1" i="0" baseline="0"/>
                  <a:t> Cr AR (mg m-2 y-1)</a:t>
                </a:r>
                <a:endParaRPr lang="en-US" sz="1000" b="1" i="0" baseline="0"/>
              </a:p>
            </c:rich>
          </c:tx>
          <c:layout>
            <c:manualLayout>
              <c:xMode val="edge"/>
              <c:yMode val="edge"/>
              <c:x val="0.18857063492063489"/>
              <c:y val="6.124311701081612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76520240"/>
        <c:crosses val="max"/>
        <c:crossBetween val="midCat"/>
      </c:valAx>
      <c:valAx>
        <c:axId val="376520240"/>
        <c:scaling>
          <c:orientation val="minMax"/>
          <c:max val="2012"/>
          <c:min val="17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pl-PL"/>
          </a:p>
        </c:txPr>
        <c:crossAx val="376524944"/>
        <c:crosses val="autoZero"/>
        <c:crossBetween val="midCat"/>
        <c:majorUnit val="25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chart" Target="../charts/chart41.xml"/><Relationship Id="rId3" Type="http://schemas.openxmlformats.org/officeDocument/2006/relationships/chart" Target="../charts/chart26.xml"/><Relationship Id="rId21" Type="http://schemas.openxmlformats.org/officeDocument/2006/relationships/chart" Target="../charts/chart44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" Type="http://schemas.openxmlformats.org/officeDocument/2006/relationships/chart" Target="../charts/chart25.xml"/><Relationship Id="rId16" Type="http://schemas.openxmlformats.org/officeDocument/2006/relationships/chart" Target="../charts/chart39.xml"/><Relationship Id="rId20" Type="http://schemas.openxmlformats.org/officeDocument/2006/relationships/chart" Target="../charts/chart43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10" Type="http://schemas.openxmlformats.org/officeDocument/2006/relationships/chart" Target="../charts/chart33.xml"/><Relationship Id="rId19" Type="http://schemas.openxmlformats.org/officeDocument/2006/relationships/chart" Target="../charts/chart42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Relationship Id="rId22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457200</xdr:colOff>
      <xdr:row>27</xdr:row>
      <xdr:rowOff>95250</xdr:rowOff>
    </xdr:from>
    <xdr:to>
      <xdr:col>35</xdr:col>
      <xdr:colOff>538800</xdr:colOff>
      <xdr:row>52</xdr:row>
      <xdr:rowOff>115125</xdr:rowOff>
    </xdr:to>
    <xdr:graphicFrame macro="">
      <xdr:nvGraphicFramePr>
        <xdr:cNvPr id="10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73</xdr:col>
      <xdr:colOff>381000</xdr:colOff>
      <xdr:row>9</xdr:row>
      <xdr:rowOff>38100</xdr:rowOff>
    </xdr:from>
    <xdr:to>
      <xdr:col>79</xdr:col>
      <xdr:colOff>142875</xdr:colOff>
      <xdr:row>40</xdr:row>
      <xdr:rowOff>95250</xdr:rowOff>
    </xdr:to>
    <xdr:graphicFrame macro="">
      <xdr:nvGraphicFramePr>
        <xdr:cNvPr id="1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142881</xdr:colOff>
      <xdr:row>0</xdr:row>
      <xdr:rowOff>180977</xdr:rowOff>
    </xdr:from>
    <xdr:to>
      <xdr:col>32</xdr:col>
      <xdr:colOff>224481</xdr:colOff>
      <xdr:row>25</xdr:row>
      <xdr:rowOff>67502</xdr:rowOff>
    </xdr:to>
    <xdr:graphicFrame macro="">
      <xdr:nvGraphicFramePr>
        <xdr:cNvPr id="13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52</xdr:col>
      <xdr:colOff>400050</xdr:colOff>
      <xdr:row>0</xdr:row>
      <xdr:rowOff>85725</xdr:rowOff>
    </xdr:from>
    <xdr:to>
      <xdr:col>56</xdr:col>
      <xdr:colOff>481650</xdr:colOff>
      <xdr:row>24</xdr:row>
      <xdr:rowOff>134175</xdr:rowOff>
    </xdr:to>
    <xdr:graphicFrame macro="">
      <xdr:nvGraphicFramePr>
        <xdr:cNvPr id="1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323850</xdr:colOff>
      <xdr:row>1</xdr:row>
      <xdr:rowOff>28575</xdr:rowOff>
    </xdr:from>
    <xdr:to>
      <xdr:col>38</xdr:col>
      <xdr:colOff>405450</xdr:colOff>
      <xdr:row>25</xdr:row>
      <xdr:rowOff>143700</xdr:rowOff>
    </xdr:to>
    <xdr:graphicFrame macro="">
      <xdr:nvGraphicFramePr>
        <xdr:cNvPr id="21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200025</xdr:colOff>
      <xdr:row>1</xdr:row>
      <xdr:rowOff>47625</xdr:rowOff>
    </xdr:from>
    <xdr:to>
      <xdr:col>35</xdr:col>
      <xdr:colOff>281625</xdr:colOff>
      <xdr:row>26</xdr:row>
      <xdr:rowOff>825</xdr:rowOff>
    </xdr:to>
    <xdr:graphicFrame macro="">
      <xdr:nvGraphicFramePr>
        <xdr:cNvPr id="23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504825</xdr:colOff>
      <xdr:row>0</xdr:row>
      <xdr:rowOff>123825</xdr:rowOff>
    </xdr:from>
    <xdr:to>
      <xdr:col>59</xdr:col>
      <xdr:colOff>586425</xdr:colOff>
      <xdr:row>25</xdr:row>
      <xdr:rowOff>10350</xdr:rowOff>
    </xdr:to>
    <xdr:graphicFrame macro="">
      <xdr:nvGraphicFramePr>
        <xdr:cNvPr id="25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38100</xdr:colOff>
      <xdr:row>1</xdr:row>
      <xdr:rowOff>28575</xdr:rowOff>
    </xdr:from>
    <xdr:to>
      <xdr:col>45</xdr:col>
      <xdr:colOff>119700</xdr:colOff>
      <xdr:row>25</xdr:row>
      <xdr:rowOff>143700</xdr:rowOff>
    </xdr:to>
    <xdr:graphicFrame macro="">
      <xdr:nvGraphicFramePr>
        <xdr:cNvPr id="17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44</xdr:col>
      <xdr:colOff>447675</xdr:colOff>
      <xdr:row>0</xdr:row>
      <xdr:rowOff>114300</xdr:rowOff>
    </xdr:from>
    <xdr:to>
      <xdr:col>48</xdr:col>
      <xdr:colOff>529275</xdr:colOff>
      <xdr:row>25</xdr:row>
      <xdr:rowOff>825</xdr:rowOff>
    </xdr:to>
    <xdr:graphicFrame macro="">
      <xdr:nvGraphicFramePr>
        <xdr:cNvPr id="20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514350</xdr:colOff>
      <xdr:row>0</xdr:row>
      <xdr:rowOff>180975</xdr:rowOff>
    </xdr:from>
    <xdr:to>
      <xdr:col>66</xdr:col>
      <xdr:colOff>595950</xdr:colOff>
      <xdr:row>25</xdr:row>
      <xdr:rowOff>67500</xdr:rowOff>
    </xdr:to>
    <xdr:graphicFrame macro="">
      <xdr:nvGraphicFramePr>
        <xdr:cNvPr id="2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48</xdr:col>
      <xdr:colOff>466725</xdr:colOff>
      <xdr:row>0</xdr:row>
      <xdr:rowOff>57150</xdr:rowOff>
    </xdr:from>
    <xdr:to>
      <xdr:col>52</xdr:col>
      <xdr:colOff>548325</xdr:colOff>
      <xdr:row>24</xdr:row>
      <xdr:rowOff>105600</xdr:rowOff>
    </xdr:to>
    <xdr:graphicFrame macro="">
      <xdr:nvGraphicFramePr>
        <xdr:cNvPr id="27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59</xdr:col>
      <xdr:colOff>57150</xdr:colOff>
      <xdr:row>0</xdr:row>
      <xdr:rowOff>123825</xdr:rowOff>
    </xdr:from>
    <xdr:to>
      <xdr:col>63</xdr:col>
      <xdr:colOff>138750</xdr:colOff>
      <xdr:row>25</xdr:row>
      <xdr:rowOff>10350</xdr:rowOff>
    </xdr:to>
    <xdr:graphicFrame macro="">
      <xdr:nvGraphicFramePr>
        <xdr:cNvPr id="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37</xdr:col>
      <xdr:colOff>352425</xdr:colOff>
      <xdr:row>1</xdr:row>
      <xdr:rowOff>28575</xdr:rowOff>
    </xdr:from>
    <xdr:to>
      <xdr:col>41</xdr:col>
      <xdr:colOff>434025</xdr:colOff>
      <xdr:row>25</xdr:row>
      <xdr:rowOff>143700</xdr:rowOff>
    </xdr:to>
    <xdr:graphicFrame macro="">
      <xdr:nvGraphicFramePr>
        <xdr:cNvPr id="31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390525</xdr:colOff>
      <xdr:row>25</xdr:row>
      <xdr:rowOff>123825</xdr:rowOff>
    </xdr:from>
    <xdr:to>
      <xdr:col>32</xdr:col>
      <xdr:colOff>472125</xdr:colOff>
      <xdr:row>50</xdr:row>
      <xdr:rowOff>143700</xdr:rowOff>
    </xdr:to>
    <xdr:graphicFrame macro="">
      <xdr:nvGraphicFramePr>
        <xdr:cNvPr id="28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35</xdr:col>
      <xdr:colOff>228600</xdr:colOff>
      <xdr:row>26</xdr:row>
      <xdr:rowOff>104775</xdr:rowOff>
    </xdr:from>
    <xdr:to>
      <xdr:col>39</xdr:col>
      <xdr:colOff>310200</xdr:colOff>
      <xdr:row>51</xdr:row>
      <xdr:rowOff>124650</xdr:rowOff>
    </xdr:to>
    <xdr:graphicFrame macro="">
      <xdr:nvGraphicFramePr>
        <xdr:cNvPr id="32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38</xdr:col>
      <xdr:colOff>76200</xdr:colOff>
      <xdr:row>26</xdr:row>
      <xdr:rowOff>95250</xdr:rowOff>
    </xdr:from>
    <xdr:to>
      <xdr:col>42</xdr:col>
      <xdr:colOff>157800</xdr:colOff>
      <xdr:row>51</xdr:row>
      <xdr:rowOff>115125</xdr:rowOff>
    </xdr:to>
    <xdr:graphicFrame macro="">
      <xdr:nvGraphicFramePr>
        <xdr:cNvPr id="3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41</xdr:col>
      <xdr:colOff>152400</xdr:colOff>
      <xdr:row>27</xdr:row>
      <xdr:rowOff>57150</xdr:rowOff>
    </xdr:from>
    <xdr:to>
      <xdr:col>45</xdr:col>
      <xdr:colOff>234000</xdr:colOff>
      <xdr:row>52</xdr:row>
      <xdr:rowOff>77025</xdr:rowOff>
    </xdr:to>
    <xdr:graphicFrame macro="">
      <xdr:nvGraphicFramePr>
        <xdr:cNvPr id="40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44</xdr:col>
      <xdr:colOff>428625</xdr:colOff>
      <xdr:row>26</xdr:row>
      <xdr:rowOff>85725</xdr:rowOff>
    </xdr:from>
    <xdr:to>
      <xdr:col>48</xdr:col>
      <xdr:colOff>510225</xdr:colOff>
      <xdr:row>51</xdr:row>
      <xdr:rowOff>105600</xdr:rowOff>
    </xdr:to>
    <xdr:graphicFrame macro="">
      <xdr:nvGraphicFramePr>
        <xdr:cNvPr id="42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48</xdr:col>
      <xdr:colOff>228600</xdr:colOff>
      <xdr:row>26</xdr:row>
      <xdr:rowOff>38100</xdr:rowOff>
    </xdr:from>
    <xdr:to>
      <xdr:col>52</xdr:col>
      <xdr:colOff>310200</xdr:colOff>
      <xdr:row>51</xdr:row>
      <xdr:rowOff>57975</xdr:rowOff>
    </xdr:to>
    <xdr:graphicFrame macro="">
      <xdr:nvGraphicFramePr>
        <xdr:cNvPr id="4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52</xdr:col>
      <xdr:colOff>323850</xdr:colOff>
      <xdr:row>26</xdr:row>
      <xdr:rowOff>28575</xdr:rowOff>
    </xdr:from>
    <xdr:to>
      <xdr:col>56</xdr:col>
      <xdr:colOff>405450</xdr:colOff>
      <xdr:row>51</xdr:row>
      <xdr:rowOff>48450</xdr:rowOff>
    </xdr:to>
    <xdr:graphicFrame macro="">
      <xdr:nvGraphicFramePr>
        <xdr:cNvPr id="47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55</xdr:col>
      <xdr:colOff>561975</xdr:colOff>
      <xdr:row>26</xdr:row>
      <xdr:rowOff>9525</xdr:rowOff>
    </xdr:from>
    <xdr:to>
      <xdr:col>60</xdr:col>
      <xdr:colOff>33975</xdr:colOff>
      <xdr:row>51</xdr:row>
      <xdr:rowOff>29400</xdr:rowOff>
    </xdr:to>
    <xdr:graphicFrame macro="">
      <xdr:nvGraphicFramePr>
        <xdr:cNvPr id="52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59</xdr:col>
      <xdr:colOff>47625</xdr:colOff>
      <xdr:row>25</xdr:row>
      <xdr:rowOff>152400</xdr:rowOff>
    </xdr:from>
    <xdr:to>
      <xdr:col>63</xdr:col>
      <xdr:colOff>129225</xdr:colOff>
      <xdr:row>51</xdr:row>
      <xdr:rowOff>10350</xdr:rowOff>
    </xdr:to>
    <xdr:graphicFrame macro="">
      <xdr:nvGraphicFramePr>
        <xdr:cNvPr id="55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62</xdr:col>
      <xdr:colOff>371475</xdr:colOff>
      <xdr:row>25</xdr:row>
      <xdr:rowOff>142875</xdr:rowOff>
    </xdr:from>
    <xdr:to>
      <xdr:col>66</xdr:col>
      <xdr:colOff>453075</xdr:colOff>
      <xdr:row>51</xdr:row>
      <xdr:rowOff>825</xdr:rowOff>
    </xdr:to>
    <xdr:graphicFrame macro="">
      <xdr:nvGraphicFramePr>
        <xdr:cNvPr id="5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352425</xdr:colOff>
      <xdr:row>0</xdr:row>
      <xdr:rowOff>123825</xdr:rowOff>
    </xdr:from>
    <xdr:to>
      <xdr:col>34</xdr:col>
      <xdr:colOff>434025</xdr:colOff>
      <xdr:row>25</xdr:row>
      <xdr:rowOff>10350</xdr:rowOff>
    </xdr:to>
    <xdr:graphicFrame macro="">
      <xdr:nvGraphicFramePr>
        <xdr:cNvPr id="2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590550</xdr:colOff>
      <xdr:row>0</xdr:row>
      <xdr:rowOff>133350</xdr:rowOff>
    </xdr:from>
    <xdr:to>
      <xdr:col>38</xdr:col>
      <xdr:colOff>62550</xdr:colOff>
      <xdr:row>25</xdr:row>
      <xdr:rowOff>19875</xdr:rowOff>
    </xdr:to>
    <xdr:graphicFrame macro="">
      <xdr:nvGraphicFramePr>
        <xdr:cNvPr id="3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200025</xdr:colOff>
      <xdr:row>0</xdr:row>
      <xdr:rowOff>0</xdr:rowOff>
    </xdr:from>
    <xdr:to>
      <xdr:col>41</xdr:col>
      <xdr:colOff>281625</xdr:colOff>
      <xdr:row>24</xdr:row>
      <xdr:rowOff>48450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238125</xdr:colOff>
      <xdr:row>0</xdr:row>
      <xdr:rowOff>0</xdr:rowOff>
    </xdr:from>
    <xdr:to>
      <xdr:col>45</xdr:col>
      <xdr:colOff>319725</xdr:colOff>
      <xdr:row>24</xdr:row>
      <xdr:rowOff>48450</xdr:rowOff>
    </xdr:to>
    <xdr:graphicFrame macro="">
      <xdr:nvGraphicFramePr>
        <xdr:cNvPr id="5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44</xdr:col>
      <xdr:colOff>352425</xdr:colOff>
      <xdr:row>0</xdr:row>
      <xdr:rowOff>66675</xdr:rowOff>
    </xdr:from>
    <xdr:to>
      <xdr:col>48</xdr:col>
      <xdr:colOff>434025</xdr:colOff>
      <xdr:row>24</xdr:row>
      <xdr:rowOff>115125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47</xdr:col>
      <xdr:colOff>514350</xdr:colOff>
      <xdr:row>0</xdr:row>
      <xdr:rowOff>114300</xdr:rowOff>
    </xdr:from>
    <xdr:to>
      <xdr:col>51</xdr:col>
      <xdr:colOff>595950</xdr:colOff>
      <xdr:row>25</xdr:row>
      <xdr:rowOff>825</xdr:rowOff>
    </xdr:to>
    <xdr:graphicFrame macro="">
      <xdr:nvGraphicFramePr>
        <xdr:cNvPr id="7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51</xdr:col>
      <xdr:colOff>276225</xdr:colOff>
      <xdr:row>0</xdr:row>
      <xdr:rowOff>76200</xdr:rowOff>
    </xdr:from>
    <xdr:to>
      <xdr:col>55</xdr:col>
      <xdr:colOff>357825</xdr:colOff>
      <xdr:row>24</xdr:row>
      <xdr:rowOff>124650</xdr:rowOff>
    </xdr:to>
    <xdr:graphicFrame macro="">
      <xdr:nvGraphicFramePr>
        <xdr:cNvPr id="8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85725</xdr:colOff>
      <xdr:row>0</xdr:row>
      <xdr:rowOff>0</xdr:rowOff>
    </xdr:from>
    <xdr:to>
      <xdr:col>59</xdr:col>
      <xdr:colOff>167325</xdr:colOff>
      <xdr:row>24</xdr:row>
      <xdr:rowOff>48450</xdr:rowOff>
    </xdr:to>
    <xdr:graphicFrame macro="">
      <xdr:nvGraphicFramePr>
        <xdr:cNvPr id="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428625</xdr:colOff>
      <xdr:row>0</xdr:row>
      <xdr:rowOff>9525</xdr:rowOff>
    </xdr:from>
    <xdr:to>
      <xdr:col>62</xdr:col>
      <xdr:colOff>510225</xdr:colOff>
      <xdr:row>24</xdr:row>
      <xdr:rowOff>57975</xdr:rowOff>
    </xdr:to>
    <xdr:graphicFrame macro="">
      <xdr:nvGraphicFramePr>
        <xdr:cNvPr id="10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152400</xdr:colOff>
      <xdr:row>0</xdr:row>
      <xdr:rowOff>123825</xdr:rowOff>
    </xdr:from>
    <xdr:to>
      <xdr:col>66</xdr:col>
      <xdr:colOff>234000</xdr:colOff>
      <xdr:row>25</xdr:row>
      <xdr:rowOff>10350</xdr:rowOff>
    </xdr:to>
    <xdr:graphicFrame macro="">
      <xdr:nvGraphicFramePr>
        <xdr:cNvPr id="11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65</xdr:col>
      <xdr:colOff>438150</xdr:colOff>
      <xdr:row>0</xdr:row>
      <xdr:rowOff>47625</xdr:rowOff>
    </xdr:from>
    <xdr:to>
      <xdr:col>69</xdr:col>
      <xdr:colOff>519750</xdr:colOff>
      <xdr:row>24</xdr:row>
      <xdr:rowOff>134175</xdr:rowOff>
    </xdr:to>
    <xdr:graphicFrame macro="">
      <xdr:nvGraphicFramePr>
        <xdr:cNvPr id="12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361950</xdr:colOff>
      <xdr:row>24</xdr:row>
      <xdr:rowOff>123825</xdr:rowOff>
    </xdr:from>
    <xdr:to>
      <xdr:col>37</xdr:col>
      <xdr:colOff>443550</xdr:colOff>
      <xdr:row>49</xdr:row>
      <xdr:rowOff>143700</xdr:rowOff>
    </xdr:to>
    <xdr:graphicFrame macro="">
      <xdr:nvGraphicFramePr>
        <xdr:cNvPr id="1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37</xdr:col>
      <xdr:colOff>104775</xdr:colOff>
      <xdr:row>23</xdr:row>
      <xdr:rowOff>104774</xdr:rowOff>
    </xdr:from>
    <xdr:to>
      <xdr:col>41</xdr:col>
      <xdr:colOff>186375</xdr:colOff>
      <xdr:row>48</xdr:row>
      <xdr:rowOff>124649</xdr:rowOff>
    </xdr:to>
    <xdr:graphicFrame macro="">
      <xdr:nvGraphicFramePr>
        <xdr:cNvPr id="15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40</xdr:col>
      <xdr:colOff>333375</xdr:colOff>
      <xdr:row>23</xdr:row>
      <xdr:rowOff>142875</xdr:rowOff>
    </xdr:from>
    <xdr:to>
      <xdr:col>44</xdr:col>
      <xdr:colOff>414975</xdr:colOff>
      <xdr:row>49</xdr:row>
      <xdr:rowOff>825</xdr:rowOff>
    </xdr:to>
    <xdr:graphicFrame macro="">
      <xdr:nvGraphicFramePr>
        <xdr:cNvPr id="1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43</xdr:col>
      <xdr:colOff>600075</xdr:colOff>
      <xdr:row>23</xdr:row>
      <xdr:rowOff>114300</xdr:rowOff>
    </xdr:from>
    <xdr:to>
      <xdr:col>48</xdr:col>
      <xdr:colOff>72075</xdr:colOff>
      <xdr:row>48</xdr:row>
      <xdr:rowOff>134175</xdr:rowOff>
    </xdr:to>
    <xdr:graphicFrame macro="">
      <xdr:nvGraphicFramePr>
        <xdr:cNvPr id="17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295275</xdr:colOff>
      <xdr:row>23</xdr:row>
      <xdr:rowOff>57150</xdr:rowOff>
    </xdr:from>
    <xdr:to>
      <xdr:col>51</xdr:col>
      <xdr:colOff>376875</xdr:colOff>
      <xdr:row>48</xdr:row>
      <xdr:rowOff>77025</xdr:rowOff>
    </xdr:to>
    <xdr:graphicFrame macro="">
      <xdr:nvGraphicFramePr>
        <xdr:cNvPr id="18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50</xdr:col>
      <xdr:colOff>571500</xdr:colOff>
      <xdr:row>23</xdr:row>
      <xdr:rowOff>104775</xdr:rowOff>
    </xdr:from>
    <xdr:to>
      <xdr:col>55</xdr:col>
      <xdr:colOff>43500</xdr:colOff>
      <xdr:row>48</xdr:row>
      <xdr:rowOff>124650</xdr:rowOff>
    </xdr:to>
    <xdr:graphicFrame macro="">
      <xdr:nvGraphicFramePr>
        <xdr:cNvPr id="1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54</xdr:col>
      <xdr:colOff>228600</xdr:colOff>
      <xdr:row>23</xdr:row>
      <xdr:rowOff>9524</xdr:rowOff>
    </xdr:from>
    <xdr:to>
      <xdr:col>58</xdr:col>
      <xdr:colOff>310200</xdr:colOff>
      <xdr:row>48</xdr:row>
      <xdr:rowOff>29399</xdr:rowOff>
    </xdr:to>
    <xdr:graphicFrame macro="">
      <xdr:nvGraphicFramePr>
        <xdr:cNvPr id="20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57</xdr:col>
      <xdr:colOff>495300</xdr:colOff>
      <xdr:row>23</xdr:row>
      <xdr:rowOff>76200</xdr:rowOff>
    </xdr:from>
    <xdr:to>
      <xdr:col>61</xdr:col>
      <xdr:colOff>576900</xdr:colOff>
      <xdr:row>48</xdr:row>
      <xdr:rowOff>96075</xdr:rowOff>
    </xdr:to>
    <xdr:graphicFrame macro="">
      <xdr:nvGraphicFramePr>
        <xdr:cNvPr id="21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61</xdr:col>
      <xdr:colOff>152400</xdr:colOff>
      <xdr:row>23</xdr:row>
      <xdr:rowOff>38100</xdr:rowOff>
    </xdr:from>
    <xdr:to>
      <xdr:col>65</xdr:col>
      <xdr:colOff>234000</xdr:colOff>
      <xdr:row>48</xdr:row>
      <xdr:rowOff>57975</xdr:rowOff>
    </xdr:to>
    <xdr:graphicFrame macro="">
      <xdr:nvGraphicFramePr>
        <xdr:cNvPr id="22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64</xdr:col>
      <xdr:colOff>352425</xdr:colOff>
      <xdr:row>22</xdr:row>
      <xdr:rowOff>123825</xdr:rowOff>
    </xdr:from>
    <xdr:to>
      <xdr:col>68</xdr:col>
      <xdr:colOff>434025</xdr:colOff>
      <xdr:row>47</xdr:row>
      <xdr:rowOff>143700</xdr:rowOff>
    </xdr:to>
    <xdr:graphicFrame macro="">
      <xdr:nvGraphicFramePr>
        <xdr:cNvPr id="23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29</xdr:col>
      <xdr:colOff>457200</xdr:colOff>
      <xdr:row>24</xdr:row>
      <xdr:rowOff>19049</xdr:rowOff>
    </xdr:from>
    <xdr:to>
      <xdr:col>33</xdr:col>
      <xdr:colOff>538800</xdr:colOff>
      <xdr:row>49</xdr:row>
      <xdr:rowOff>38924</xdr:rowOff>
    </xdr:to>
    <xdr:graphicFrame macro="">
      <xdr:nvGraphicFramePr>
        <xdr:cNvPr id="2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a81/Desktop/Grant%202011-2013/grant%20wyniki/Wyniki+SNK1_Cs_Pu_Po_U_5_02_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a81/Desktop/Grant%202011-2013/grant%20wyniki/SNIEZKa%20I,%20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">
          <cell r="N2">
            <v>1.0043304623200813</v>
          </cell>
          <cell r="O2">
            <v>0.13408666851453538</v>
          </cell>
        </row>
        <row r="3">
          <cell r="O3">
            <v>0.33296969774809071</v>
          </cell>
        </row>
        <row r="4">
          <cell r="O4">
            <v>0.15652534990411604</v>
          </cell>
        </row>
        <row r="5">
          <cell r="O5">
            <v>0.36727678524910179</v>
          </cell>
        </row>
        <row r="6">
          <cell r="O6">
            <v>0.36561090279923769</v>
          </cell>
        </row>
        <row r="7">
          <cell r="O7">
            <v>0.32252308335695168</v>
          </cell>
        </row>
        <row r="8">
          <cell r="O8">
            <v>0.3380456099630651</v>
          </cell>
        </row>
        <row r="9">
          <cell r="O9">
            <v>0.24878813417711906</v>
          </cell>
        </row>
        <row r="10">
          <cell r="O10">
            <v>0.40224299666328173</v>
          </cell>
        </row>
        <row r="11">
          <cell r="O11">
            <v>0.28097497911191027</v>
          </cell>
        </row>
        <row r="12">
          <cell r="O12">
            <v>0.46316807834812829</v>
          </cell>
        </row>
        <row r="13">
          <cell r="O13">
            <v>0.40983828969082736</v>
          </cell>
        </row>
        <row r="14">
          <cell r="O14">
            <v>0.38371912559392007</v>
          </cell>
        </row>
        <row r="15">
          <cell r="O15">
            <v>1.1998198254508849</v>
          </cell>
        </row>
        <row r="16">
          <cell r="O16">
            <v>0.26373605751484053</v>
          </cell>
        </row>
        <row r="17">
          <cell r="O17">
            <v>0.4302548523392728</v>
          </cell>
        </row>
        <row r="18">
          <cell r="O18">
            <v>0.43275372823945535</v>
          </cell>
        </row>
        <row r="19">
          <cell r="O19">
            <v>1.2086797740897655</v>
          </cell>
        </row>
        <row r="20">
          <cell r="O20">
            <v>2.7680999338995789</v>
          </cell>
        </row>
        <row r="21">
          <cell r="O21">
            <v>0.57134992216926928</v>
          </cell>
        </row>
        <row r="22">
          <cell r="O22">
            <v>0.73377223118243629</v>
          </cell>
        </row>
        <row r="23">
          <cell r="O23">
            <v>0.69891739348908721</v>
          </cell>
        </row>
        <row r="24">
          <cell r="O24">
            <v>0.47691650259804463</v>
          </cell>
        </row>
        <row r="25">
          <cell r="O25">
            <v>1.6306928906374514</v>
          </cell>
        </row>
        <row r="26">
          <cell r="O26">
            <v>1.0331567856127111</v>
          </cell>
        </row>
        <row r="27">
          <cell r="O27">
            <v>0.56553169050396335</v>
          </cell>
        </row>
        <row r="28">
          <cell r="O28">
            <v>0.54693031281713533</v>
          </cell>
        </row>
        <row r="29">
          <cell r="O29">
            <v>0.49265500027812065</v>
          </cell>
        </row>
        <row r="30">
          <cell r="O30">
            <v>0.47912547887673179</v>
          </cell>
        </row>
        <row r="31">
          <cell r="O31">
            <v>0.31321729099599566</v>
          </cell>
        </row>
        <row r="32">
          <cell r="O32">
            <v>0.58927482674293086</v>
          </cell>
        </row>
        <row r="33">
          <cell r="O33">
            <v>0.43099813302295736</v>
          </cell>
        </row>
        <row r="34">
          <cell r="O34">
            <v>0.4719195707444232</v>
          </cell>
        </row>
        <row r="35">
          <cell r="O35">
            <v>0.35698456803572082</v>
          </cell>
        </row>
        <row r="36">
          <cell r="O36">
            <v>0.4863954201870383</v>
          </cell>
        </row>
        <row r="37">
          <cell r="O37">
            <v>0.5778655087557959</v>
          </cell>
        </row>
        <row r="38">
          <cell r="O38">
            <v>0.35012858295321891</v>
          </cell>
        </row>
        <row r="39">
          <cell r="O39">
            <v>0.43124872704598133</v>
          </cell>
        </row>
        <row r="40">
          <cell r="O40">
            <v>0.4218330137473319</v>
          </cell>
        </row>
        <row r="41">
          <cell r="O41">
            <v>0.37042690559744718</v>
          </cell>
        </row>
        <row r="42">
          <cell r="O42">
            <v>0.3450706406946828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iezka"/>
      <sheetName val="Gestosc"/>
      <sheetName val="st.  rozkładu"/>
    </sheetNames>
    <sheetDataSet>
      <sheetData sheetId="0">
        <row r="2">
          <cell r="K2">
            <v>1.8470418470416399</v>
          </cell>
        </row>
        <row r="3">
          <cell r="K3">
            <v>1.7678708685626128</v>
          </cell>
        </row>
        <row r="4">
          <cell r="K4">
            <v>1.6030706705805482</v>
          </cell>
        </row>
        <row r="5">
          <cell r="K5">
            <v>1.4901783698353144</v>
          </cell>
        </row>
        <row r="6">
          <cell r="K6">
            <v>0.90611628492290941</v>
          </cell>
        </row>
        <row r="7">
          <cell r="K7">
            <v>1.2899896800827582</v>
          </cell>
        </row>
        <row r="8">
          <cell r="K8">
            <v>1.3555144793587948</v>
          </cell>
        </row>
        <row r="9">
          <cell r="K9">
            <v>1.1230346892937821</v>
          </cell>
        </row>
        <row r="10">
          <cell r="K10">
            <v>0.4918457157647203</v>
          </cell>
        </row>
        <row r="11">
          <cell r="K11">
            <v>1.4511041009463517</v>
          </cell>
        </row>
        <row r="12">
          <cell r="K12">
            <v>1.4920133403545273</v>
          </cell>
        </row>
        <row r="13">
          <cell r="K13">
            <v>1.5886464732048979</v>
          </cell>
        </row>
        <row r="14">
          <cell r="K14">
            <v>1.9823447421406399</v>
          </cell>
        </row>
        <row r="15">
          <cell r="K15">
            <v>1.5362909546948584</v>
          </cell>
        </row>
        <row r="16">
          <cell r="K16">
            <v>1.6022380467954029</v>
          </cell>
        </row>
        <row r="17">
          <cell r="K17">
            <v>1.8775908315044672</v>
          </cell>
        </row>
        <row r="18">
          <cell r="K18">
            <v>2.1246458923513534</v>
          </cell>
        </row>
        <row r="19">
          <cell r="K19">
            <v>2.3255813953491025</v>
          </cell>
        </row>
        <row r="20">
          <cell r="K20">
            <v>3.7311422413792288</v>
          </cell>
        </row>
        <row r="21">
          <cell r="K21">
            <v>2.3313084879328398</v>
          </cell>
        </row>
        <row r="22">
          <cell r="K22">
            <v>3.905417191588525</v>
          </cell>
        </row>
        <row r="23">
          <cell r="K23">
            <v>3.6489310400257837</v>
          </cell>
        </row>
        <row r="24">
          <cell r="K24">
            <v>3.6559705418199897</v>
          </cell>
        </row>
        <row r="25">
          <cell r="K25">
            <v>4.4083526682146772</v>
          </cell>
        </row>
        <row r="26">
          <cell r="K26">
            <v>3.7274862960059205</v>
          </cell>
        </row>
        <row r="27">
          <cell r="K27">
            <v>6.1408152461617886</v>
          </cell>
        </row>
        <row r="28">
          <cell r="K28">
            <v>3.6334913112163849</v>
          </cell>
        </row>
        <row r="29">
          <cell r="K29">
            <v>3.539046504826048</v>
          </cell>
        </row>
        <row r="30">
          <cell r="K30">
            <v>3.7589828634605524</v>
          </cell>
        </row>
        <row r="31">
          <cell r="K31">
            <v>2.8372324539567844</v>
          </cell>
        </row>
        <row r="32">
          <cell r="K32">
            <v>2.5318246110326585</v>
          </cell>
        </row>
        <row r="33">
          <cell r="K33">
            <v>3.0034972227936043</v>
          </cell>
        </row>
        <row r="34">
          <cell r="K34">
            <v>4.0534713238462379</v>
          </cell>
        </row>
        <row r="35">
          <cell r="K35">
            <v>3.4690265486732548</v>
          </cell>
        </row>
        <row r="36">
          <cell r="K36">
            <v>4.1042706600109922</v>
          </cell>
        </row>
        <row r="37">
          <cell r="K37">
            <v>3.2110091743115667</v>
          </cell>
        </row>
        <row r="38">
          <cell r="K38">
            <v>3.4023079984088231</v>
          </cell>
        </row>
        <row r="39">
          <cell r="K39">
            <v>3.1098825155495322</v>
          </cell>
        </row>
        <row r="40">
          <cell r="K40">
            <v>3.4134007585336015</v>
          </cell>
        </row>
        <row r="41">
          <cell r="K41">
            <v>3.950695322376494</v>
          </cell>
        </row>
        <row r="42">
          <cell r="K42">
            <v>3.4660421545669706</v>
          </cell>
        </row>
        <row r="43">
          <cell r="K43">
            <v>2.8106120304701618</v>
          </cell>
        </row>
        <row r="44">
          <cell r="K44">
            <v>3.3595800524936879</v>
          </cell>
        </row>
        <row r="45">
          <cell r="K45">
            <v>2.9674369747901475</v>
          </cell>
        </row>
        <row r="46">
          <cell r="K46">
            <v>4.0924410207030864</v>
          </cell>
        </row>
        <row r="47">
          <cell r="K47">
            <v>3.8332086761409756</v>
          </cell>
        </row>
        <row r="48">
          <cell r="K48">
            <v>3.9403706688154503</v>
          </cell>
        </row>
        <row r="49">
          <cell r="K49">
            <v>4.6697851423135806</v>
          </cell>
        </row>
        <row r="50">
          <cell r="K50">
            <v>5.0910237213333387</v>
          </cell>
        </row>
        <row r="51">
          <cell r="K51">
            <v>3.7093606807766704</v>
          </cell>
        </row>
        <row r="52">
          <cell r="K52">
            <v>5.4640939399303168</v>
          </cell>
        </row>
        <row r="53">
          <cell r="K53">
            <v>3.5911914172784352</v>
          </cell>
        </row>
        <row r="54">
          <cell r="K54">
            <v>3.560443657377192</v>
          </cell>
        </row>
        <row r="55">
          <cell r="K55">
            <v>2.9373835793093881</v>
          </cell>
        </row>
        <row r="56">
          <cell r="K56">
            <v>2.9287462000445084</v>
          </cell>
        </row>
        <row r="57">
          <cell r="K57">
            <v>2.6854219948850835</v>
          </cell>
        </row>
        <row r="58">
          <cell r="K58">
            <v>2.4858636509120946</v>
          </cell>
        </row>
        <row r="59">
          <cell r="K59">
            <v>2.0249695493302329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B61"/>
  <sheetViews>
    <sheetView topLeftCell="K1" workbookViewId="0">
      <selection sqref="A1:AB61"/>
    </sheetView>
  </sheetViews>
  <sheetFormatPr defaultColWidth="9.140625" defaultRowHeight="12.75" x14ac:dyDescent="0.2"/>
  <cols>
    <col min="1" max="1" width="12.42578125" style="1" customWidth="1"/>
    <col min="2" max="2" width="21.42578125" bestFit="1" customWidth="1"/>
    <col min="3" max="3" width="21" bestFit="1" customWidth="1"/>
    <col min="4" max="4" width="21.5703125" style="1" bestFit="1" customWidth="1"/>
    <col min="5" max="5" width="21.85546875" style="1" bestFit="1" customWidth="1"/>
    <col min="6" max="6" width="21.42578125" style="1" bestFit="1" customWidth="1"/>
    <col min="7" max="7" width="22" style="1" bestFit="1" customWidth="1"/>
    <col min="8" max="8" width="21.7109375" style="1" bestFit="1" customWidth="1"/>
    <col min="9" max="9" width="22" style="1" bestFit="1" customWidth="1"/>
    <col min="10" max="10" width="21.5703125" style="1" bestFit="1" customWidth="1"/>
    <col min="11" max="12" width="24" style="1" bestFit="1" customWidth="1"/>
    <col min="18" max="21" width="9.28515625" bestFit="1" customWidth="1"/>
    <col min="22" max="22" width="11.5703125" bestFit="1" customWidth="1"/>
    <col min="23" max="26" width="11.42578125" customWidth="1"/>
    <col min="27" max="27" width="9.28515625" bestFit="1" customWidth="1"/>
    <col min="28" max="28" width="9.5703125" bestFit="1" customWidth="1"/>
  </cols>
  <sheetData>
    <row r="1" spans="1:28" ht="18" customHeight="1" x14ac:dyDescent="0.2">
      <c r="A1" s="7"/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12</v>
      </c>
      <c r="J1" s="7" t="s">
        <v>9</v>
      </c>
      <c r="K1" s="7" t="s">
        <v>10</v>
      </c>
      <c r="L1" s="7" t="s">
        <v>11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8" customHeight="1" x14ac:dyDescent="0.2">
      <c r="A2" s="9" t="s">
        <v>1</v>
      </c>
      <c r="B2" s="9" t="s">
        <v>0</v>
      </c>
      <c r="C2" s="9" t="s">
        <v>0</v>
      </c>
      <c r="D2" s="9" t="s">
        <v>0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15</v>
      </c>
      <c r="N2" s="9" t="s">
        <v>13</v>
      </c>
      <c r="O2" s="9" t="s">
        <v>14</v>
      </c>
      <c r="P2" s="9" t="s">
        <v>1</v>
      </c>
      <c r="Q2" s="9" t="s">
        <v>16</v>
      </c>
      <c r="R2" s="8" t="s">
        <v>101</v>
      </c>
      <c r="S2" s="8" t="s">
        <v>102</v>
      </c>
      <c r="T2" s="8" t="s">
        <v>103</v>
      </c>
      <c r="U2" s="8" t="s">
        <v>104</v>
      </c>
      <c r="V2" s="8" t="s">
        <v>105</v>
      </c>
      <c r="W2" s="8" t="s">
        <v>106</v>
      </c>
      <c r="X2" s="8" t="s">
        <v>107</v>
      </c>
      <c r="Y2" s="8" t="s">
        <v>108</v>
      </c>
      <c r="Z2" s="8" t="s">
        <v>109</v>
      </c>
      <c r="AA2" s="8" t="s">
        <v>110</v>
      </c>
      <c r="AB2" s="8" t="s">
        <v>111</v>
      </c>
    </row>
    <row r="3" spans="1:28" x14ac:dyDescent="0.2">
      <c r="A3" s="10">
        <v>1.25</v>
      </c>
      <c r="B3" s="11">
        <v>419.02146331423495</v>
      </c>
      <c r="C3" s="11">
        <v>47.046411674753834</v>
      </c>
      <c r="D3" s="12">
        <v>1.9079091432547501</v>
      </c>
      <c r="E3" s="11">
        <v>297.38384544134669</v>
      </c>
      <c r="F3" s="12">
        <v>1.1143649863764422</v>
      </c>
      <c r="G3" s="12">
        <v>5.899573785633633</v>
      </c>
      <c r="H3" s="11">
        <v>46.569254695237994</v>
      </c>
      <c r="I3" s="12">
        <v>0.36493803512834</v>
      </c>
      <c r="J3" s="12">
        <v>3.3277194073321672</v>
      </c>
      <c r="K3" s="11">
        <v>30.781448812747673</v>
      </c>
      <c r="L3" s="12">
        <v>4.3629798228643331E-2</v>
      </c>
      <c r="M3" s="13">
        <v>2012</v>
      </c>
      <c r="N3" s="14">
        <v>5.1666666666666451E-2</v>
      </c>
      <c r="O3" s="15">
        <f>A3/M3</f>
        <v>6.21272365805169E-4</v>
      </c>
      <c r="P3" s="16">
        <v>1.25</v>
      </c>
      <c r="Q3" s="11">
        <v>1.8470418470416399</v>
      </c>
      <c r="R3" s="17">
        <f>K3*N3*O3*10</f>
        <v>9.8805594888499628E-3</v>
      </c>
      <c r="S3" s="17">
        <f>B3*N3*O3*10</f>
        <v>0.13450200218212838</v>
      </c>
      <c r="T3" s="17">
        <f>G3*N3*O3*10</f>
        <v>1.8937084509054202E-3</v>
      </c>
      <c r="U3" s="17">
        <f>H3*N3*O3*10</f>
        <v>1.4948298703118496E-2</v>
      </c>
      <c r="V3" s="17">
        <f>I3*N3*O3*10</f>
        <v>1.1714172350251091E-4</v>
      </c>
      <c r="W3" s="17">
        <f>F3*N3*O3*10</f>
        <v>3.5770082191920936E-4</v>
      </c>
      <c r="X3" s="17">
        <f>D3*O3*N3*10</f>
        <v>6.1242113403844661E-4</v>
      </c>
      <c r="Y3" s="17">
        <f>C3*N3*O3*10</f>
        <v>1.5101461666639362E-2</v>
      </c>
      <c r="Z3" s="17">
        <f>L3*N3*O3*10</f>
        <v>1.400476044864084E-5</v>
      </c>
      <c r="AA3" s="17">
        <f>J3*N3*O3*10</f>
        <v>1.0681670562799944E-3</v>
      </c>
      <c r="AB3" s="17">
        <f>E3*O3*N3*10</f>
        <v>9.545745535828476E-2</v>
      </c>
    </row>
    <row r="4" spans="1:28" x14ac:dyDescent="0.2">
      <c r="A4" s="10">
        <v>3.75</v>
      </c>
      <c r="B4" s="11">
        <v>223.30633869822208</v>
      </c>
      <c r="C4" s="12">
        <v>17.60551176932556</v>
      </c>
      <c r="D4" s="12">
        <v>0.68279974571264235</v>
      </c>
      <c r="E4" s="11">
        <v>152.44403289676322</v>
      </c>
      <c r="F4" s="12">
        <v>0.35898312844565561</v>
      </c>
      <c r="G4" s="12">
        <v>2.9843804953121031</v>
      </c>
      <c r="H4" s="12">
        <v>9.674929431761333</v>
      </c>
      <c r="I4" s="12">
        <v>0.23512422938673522</v>
      </c>
      <c r="J4" s="12">
        <v>1.3370703893183642</v>
      </c>
      <c r="K4" s="12">
        <v>3.0380261047716783</v>
      </c>
      <c r="L4" s="12">
        <v>6.4725524844690699E-2</v>
      </c>
      <c r="M4" s="13">
        <v>2011</v>
      </c>
      <c r="N4" s="14">
        <v>3.6033333333333438E-2</v>
      </c>
      <c r="O4" s="14">
        <f>(A4-A3)/(M3-M4)</f>
        <v>2.5</v>
      </c>
      <c r="P4" s="16">
        <v>3.75</v>
      </c>
      <c r="Q4" s="11">
        <v>1.7678708685626128</v>
      </c>
      <c r="R4" s="17">
        <f>K4*N4*O4*10</f>
        <v>2.7367551827151617</v>
      </c>
      <c r="S4" s="17">
        <f t="shared" ref="S4:S60" si="0">B4*N4*O4*10</f>
        <v>201.1617934439823</v>
      </c>
      <c r="T4" s="17">
        <f t="shared" ref="T4:T60" si="1">G4*N4*O4*10</f>
        <v>2.6884294295269937</v>
      </c>
      <c r="U4" s="17">
        <f t="shared" ref="U4:U60" si="2">H4*N4*O4*10</f>
        <v>8.7154989297783594</v>
      </c>
      <c r="V4" s="17">
        <f t="shared" ref="V4:V60" si="3">I4*N4*O4*10</f>
        <v>0.21180774330588459</v>
      </c>
      <c r="W4" s="17">
        <f t="shared" ref="W4:W60" si="4">F4*N4*O4*10</f>
        <v>0.32338396820812904</v>
      </c>
      <c r="X4" s="17">
        <f t="shared" ref="X4:X60" si="5">D4*O4*N4*10</f>
        <v>0.61508877092947378</v>
      </c>
      <c r="Y4" s="17">
        <f t="shared" ref="Y4:Y60" si="6">C4*N4*O4*10</f>
        <v>15.85963185220082</v>
      </c>
      <c r="Z4" s="17">
        <f t="shared" ref="Z4:Z60" si="7">L4*N4*O4*10</f>
        <v>5.8306910297592371E-2</v>
      </c>
      <c r="AA4" s="17">
        <f t="shared" ref="AA4:AA60" si="8">J4*N4*O4*10</f>
        <v>1.2044775757109631</v>
      </c>
      <c r="AB4" s="17">
        <f t="shared" ref="AB4:AB60" si="9">E4*O4*N4*10</f>
        <v>137.32666630116793</v>
      </c>
    </row>
    <row r="5" spans="1:28" x14ac:dyDescent="0.2">
      <c r="A5" s="10">
        <v>6.5</v>
      </c>
      <c r="B5" s="11">
        <v>735.67260370679332</v>
      </c>
      <c r="C5" s="11">
        <v>47.977437918050946</v>
      </c>
      <c r="D5" s="12">
        <v>1.4577285337568584</v>
      </c>
      <c r="E5" s="11">
        <v>397.37669900594432</v>
      </c>
      <c r="F5" s="12">
        <v>0.97046592368950602</v>
      </c>
      <c r="G5" s="12">
        <v>10.668063899071297</v>
      </c>
      <c r="H5" s="11">
        <v>33.153667315310834</v>
      </c>
      <c r="I5" s="12">
        <v>0.40623624650528883</v>
      </c>
      <c r="J5" s="12">
        <v>4.0144561635862761</v>
      </c>
      <c r="K5" s="12">
        <v>6.7938756959829378</v>
      </c>
      <c r="L5" s="12">
        <v>0.20568333450646126</v>
      </c>
      <c r="M5" s="13">
        <v>2009.9695235427</v>
      </c>
      <c r="N5" s="14">
        <v>3.3640000000000468E-2</v>
      </c>
      <c r="O5" s="14">
        <f>(A5-A4)/(M4-M5)</f>
        <v>2.6686684402334144</v>
      </c>
      <c r="P5" s="16">
        <v>6.5</v>
      </c>
      <c r="Q5" s="11">
        <v>1.6030706705805482</v>
      </c>
      <c r="R5" s="17">
        <f t="shared" ref="R5:R60" si="10">K5*N5*O5*10</f>
        <v>6.099134397326913</v>
      </c>
      <c r="S5" s="17">
        <f t="shared" si="0"/>
        <v>660.4427698157906</v>
      </c>
      <c r="T5" s="17">
        <f t="shared" si="1"/>
        <v>9.5771483599823899</v>
      </c>
      <c r="U5" s="17">
        <f t="shared" si="2"/>
        <v>29.763375394093039</v>
      </c>
      <c r="V5" s="17">
        <f t="shared" si="3"/>
        <v>0.3646945536501916</v>
      </c>
      <c r="W5" s="17">
        <f t="shared" si="4"/>
        <v>0.87122613975820451</v>
      </c>
      <c r="X5" s="17">
        <f t="shared" si="5"/>
        <v>1.3086613061611292</v>
      </c>
      <c r="Y5" s="17">
        <f t="shared" si="6"/>
        <v>43.07126815326059</v>
      </c>
      <c r="Z5" s="17">
        <f t="shared" si="7"/>
        <v>0.18465016973846116</v>
      </c>
      <c r="AA5" s="17">
        <f t="shared" si="8"/>
        <v>3.6039381303910725</v>
      </c>
      <c r="AB5" s="17">
        <f t="shared" si="9"/>
        <v>356.74098291736902</v>
      </c>
    </row>
    <row r="6" spans="1:28" x14ac:dyDescent="0.2">
      <c r="A6" s="10">
        <v>8.5</v>
      </c>
      <c r="B6" s="11">
        <v>695.71508260861719</v>
      </c>
      <c r="C6" s="11">
        <v>55.081895335503951</v>
      </c>
      <c r="D6" s="12">
        <v>1.8830764284773034</v>
      </c>
      <c r="E6" s="11">
        <v>455.86341140521637</v>
      </c>
      <c r="F6" s="12">
        <v>1.1298250253965914</v>
      </c>
      <c r="G6" s="12">
        <v>9.9177486653916169</v>
      </c>
      <c r="H6" s="11">
        <v>33.324348460755964</v>
      </c>
      <c r="I6" s="12">
        <v>0.50546861316685798</v>
      </c>
      <c r="J6" s="12">
        <v>4.2961418274997394</v>
      </c>
      <c r="K6" s="12">
        <v>11.933005323535607</v>
      </c>
      <c r="L6" s="12">
        <v>0.13089562751424835</v>
      </c>
      <c r="M6" s="13">
        <v>2008</v>
      </c>
      <c r="N6" s="14">
        <v>2.6740000000000208E-2</v>
      </c>
      <c r="O6" s="14">
        <f>(A6-A5)/(M5-M7)</f>
        <v>0.50631151103207872</v>
      </c>
      <c r="P6" s="16">
        <v>8.5</v>
      </c>
      <c r="Q6" s="11">
        <v>1.4901783698353144</v>
      </c>
      <c r="R6" s="17">
        <f t="shared" si="10"/>
        <v>1.6155821215716295</v>
      </c>
      <c r="S6" s="17">
        <f t="shared" si="0"/>
        <v>94.191263533031588</v>
      </c>
      <c r="T6" s="17">
        <f t="shared" si="1"/>
        <v>1.3427411616456215</v>
      </c>
      <c r="U6" s="17">
        <f t="shared" si="2"/>
        <v>4.5117068271171075</v>
      </c>
      <c r="V6" s="17">
        <f t="shared" si="3"/>
        <v>6.8434231973176163E-2</v>
      </c>
      <c r="W6" s="17">
        <f t="shared" si="4"/>
        <v>0.15296440938770345</v>
      </c>
      <c r="X6" s="17">
        <f t="shared" si="5"/>
        <v>0.25494538290371782</v>
      </c>
      <c r="Y6" s="17">
        <f t="shared" si="6"/>
        <v>7.4574110137037497</v>
      </c>
      <c r="Z6" s="17">
        <f t="shared" si="7"/>
        <v>1.7721657693961567E-2</v>
      </c>
      <c r="AA6" s="17">
        <f t="shared" si="8"/>
        <v>0.58164475252141923</v>
      </c>
      <c r="AB6" s="17">
        <f t="shared" si="9"/>
        <v>61.718297895362745</v>
      </c>
    </row>
    <row r="7" spans="1:28" x14ac:dyDescent="0.2">
      <c r="A7" s="10">
        <v>9.5</v>
      </c>
      <c r="B7" s="11">
        <v>527.94977694742397</v>
      </c>
      <c r="C7" s="11">
        <v>41.320701046005418</v>
      </c>
      <c r="D7" s="12">
        <v>8.8626628670492824</v>
      </c>
      <c r="E7" s="11">
        <v>597.66988720703819</v>
      </c>
      <c r="F7" s="12">
        <v>2.4434269369575632</v>
      </c>
      <c r="G7" s="12">
        <v>6.6122528526601405</v>
      </c>
      <c r="H7" s="11">
        <v>25.564854891211308</v>
      </c>
      <c r="I7" s="12">
        <v>0.41422994273534142</v>
      </c>
      <c r="J7" s="12">
        <v>3.3399669377845473</v>
      </c>
      <c r="K7" s="12">
        <v>7.9215822902390229</v>
      </c>
      <c r="L7" s="12">
        <v>8.7259596457286578E-2</v>
      </c>
      <c r="M7" s="13">
        <v>2006.0193862133647</v>
      </c>
      <c r="N7" s="14">
        <v>2.1620000000000063E-2</v>
      </c>
      <c r="O7" s="14">
        <f t="shared" ref="O7:O36" si="11">(A7-A6)/(M7-M8)</f>
        <v>0.35069665636039554</v>
      </c>
      <c r="P7" s="16">
        <v>9.5</v>
      </c>
      <c r="Q7" s="11">
        <v>0.90611628492290941</v>
      </c>
      <c r="R7" s="17">
        <f t="shared" si="10"/>
        <v>0.60061925769489466</v>
      </c>
      <c r="S7" s="17">
        <f t="shared" si="0"/>
        <v>40.029477888662946</v>
      </c>
      <c r="T7" s="17">
        <f t="shared" si="1"/>
        <v>0.50134509174376696</v>
      </c>
      <c r="U7" s="17">
        <f t="shared" si="2"/>
        <v>1.938343074054429</v>
      </c>
      <c r="V7" s="17">
        <f t="shared" si="3"/>
        <v>3.1407169881611172E-2</v>
      </c>
      <c r="W7" s="17">
        <f t="shared" si="4"/>
        <v>0.18526213821139006</v>
      </c>
      <c r="X7" s="17">
        <f t="shared" si="5"/>
        <v>0.67197256777428871</v>
      </c>
      <c r="Y7" s="17">
        <f t="shared" si="6"/>
        <v>3.1329610525242146</v>
      </c>
      <c r="Z7" s="17">
        <f t="shared" si="7"/>
        <v>6.6160764517350134E-3</v>
      </c>
      <c r="AA7" s="17">
        <f t="shared" si="8"/>
        <v>0.25323835433351477</v>
      </c>
      <c r="AB7" s="17">
        <f t="shared" si="9"/>
        <v>45.315699673183751</v>
      </c>
    </row>
    <row r="8" spans="1:28" x14ac:dyDescent="0.2">
      <c r="A8" s="10">
        <v>10.5</v>
      </c>
      <c r="B8" s="11">
        <v>507.86581445518539</v>
      </c>
      <c r="C8" s="11">
        <v>39.837169527507633</v>
      </c>
      <c r="D8" s="12">
        <v>1.6414696037174734</v>
      </c>
      <c r="E8" s="11">
        <v>329.0229139179657</v>
      </c>
      <c r="F8" s="12">
        <v>0.81137270162003561</v>
      </c>
      <c r="G8" s="12">
        <v>8.612118583265012</v>
      </c>
      <c r="H8" s="11">
        <v>24.676852352052954</v>
      </c>
      <c r="I8" s="12">
        <v>0.3955764311827662</v>
      </c>
      <c r="J8" s="12">
        <v>3.7414755172854592</v>
      </c>
      <c r="K8" s="12">
        <v>4.0281963860637227</v>
      </c>
      <c r="L8" s="12">
        <v>0.13712222300430743</v>
      </c>
      <c r="M8" s="13">
        <v>2003.1679190497532</v>
      </c>
      <c r="N8" s="14">
        <v>5.4760000000000274E-2</v>
      </c>
      <c r="O8" s="14">
        <f t="shared" si="11"/>
        <v>0.78208970063320082</v>
      </c>
      <c r="P8" s="16">
        <v>10.5</v>
      </c>
      <c r="Q8" s="11">
        <v>1.2899896800827582</v>
      </c>
      <c r="R8" s="17">
        <f t="shared" si="10"/>
        <v>1.7251650119439799</v>
      </c>
      <c r="S8" s="17">
        <f t="shared" si="0"/>
        <v>217.50487063930822</v>
      </c>
      <c r="T8" s="17">
        <f t="shared" si="1"/>
        <v>3.6883320063448179</v>
      </c>
      <c r="U8" s="17">
        <f t="shared" si="2"/>
        <v>10.568412808758181</v>
      </c>
      <c r="V8" s="17">
        <f t="shared" si="3"/>
        <v>0.16941443594636557</v>
      </c>
      <c r="W8" s="17">
        <f t="shared" si="4"/>
        <v>0.3474884693616338</v>
      </c>
      <c r="X8" s="17">
        <f t="shared" si="5"/>
        <v>0.70299599550311942</v>
      </c>
      <c r="Y8" s="17">
        <f t="shared" si="6"/>
        <v>17.061157018437846</v>
      </c>
      <c r="Z8" s="17">
        <f t="shared" si="7"/>
        <v>5.8725652578764054E-2</v>
      </c>
      <c r="AA8" s="17">
        <f t="shared" si="8"/>
        <v>1.6023704002607608</v>
      </c>
      <c r="AB8" s="17">
        <f t="shared" si="9"/>
        <v>140.91140669876739</v>
      </c>
    </row>
    <row r="9" spans="1:28" x14ac:dyDescent="0.2">
      <c r="A9" s="10">
        <v>11.5</v>
      </c>
      <c r="B9" s="11">
        <v>437.95119217745656</v>
      </c>
      <c r="C9" s="11">
        <v>34.035477133461328</v>
      </c>
      <c r="D9" s="12">
        <v>1.2628267577053478</v>
      </c>
      <c r="E9" s="11">
        <v>314.21555811637018</v>
      </c>
      <c r="F9" s="12">
        <v>0.67305636183849982</v>
      </c>
      <c r="G9" s="12">
        <v>6.5419386429984021</v>
      </c>
      <c r="H9" s="11">
        <v>21.609617829532777</v>
      </c>
      <c r="I9" s="12">
        <v>0.41622553687123942</v>
      </c>
      <c r="J9" s="12">
        <v>2.7039668265218775</v>
      </c>
      <c r="K9" s="12">
        <v>4.0620048721200428</v>
      </c>
      <c r="L9" s="12">
        <v>0.14958787964106271</v>
      </c>
      <c r="M9" s="13">
        <v>2001.8892933381624</v>
      </c>
      <c r="N9" s="14">
        <v>5.1960000000000409E-2</v>
      </c>
      <c r="O9" s="14">
        <f t="shared" si="11"/>
        <v>1.6867782833290623</v>
      </c>
      <c r="P9" s="16">
        <v>11.5</v>
      </c>
      <c r="Q9" s="11">
        <v>1.3555144793587948</v>
      </c>
      <c r="R9" s="17">
        <f t="shared" si="10"/>
        <v>3.5601441539938463</v>
      </c>
      <c r="S9" s="17">
        <f t="shared" si="0"/>
        <v>383.84232063991715</v>
      </c>
      <c r="T9" s="17">
        <f t="shared" si="1"/>
        <v>5.7336820976045599</v>
      </c>
      <c r="U9" s="17">
        <f t="shared" si="2"/>
        <v>18.939749460639916</v>
      </c>
      <c r="V9" s="17">
        <f t="shared" si="3"/>
        <v>0.36480087013329932</v>
      </c>
      <c r="W9" s="17">
        <f t="shared" si="4"/>
        <v>0.58990024565309984</v>
      </c>
      <c r="X9" s="17">
        <f t="shared" si="5"/>
        <v>1.1068045067620078</v>
      </c>
      <c r="Y9" s="17">
        <f t="shared" si="6"/>
        <v>29.830393798085684</v>
      </c>
      <c r="Z9" s="17">
        <f t="shared" si="7"/>
        <v>0.1311062965157187</v>
      </c>
      <c r="AA9" s="17">
        <f t="shared" si="8"/>
        <v>2.3698917143373297</v>
      </c>
      <c r="AB9" s="17">
        <f t="shared" si="9"/>
        <v>275.39422465981954</v>
      </c>
    </row>
    <row r="10" spans="1:28" x14ac:dyDescent="0.2">
      <c r="A10" s="10">
        <v>12.5</v>
      </c>
      <c r="B10" s="11">
        <v>428.0867562543088</v>
      </c>
      <c r="C10" s="11">
        <v>31.194475721468699</v>
      </c>
      <c r="D10" s="12">
        <v>1.1615637705943942</v>
      </c>
      <c r="E10" s="11">
        <v>288.55504254809284</v>
      </c>
      <c r="F10" s="12">
        <v>0.79231616738902111</v>
      </c>
      <c r="G10" s="12">
        <v>7.6784451651803609</v>
      </c>
      <c r="H10" s="11">
        <v>29.205923461293256</v>
      </c>
      <c r="I10" s="12">
        <v>0.37693024413319193</v>
      </c>
      <c r="J10" s="12">
        <v>3.491151607517164</v>
      </c>
      <c r="K10" s="12">
        <v>5.0657793825874426</v>
      </c>
      <c r="L10" s="12">
        <v>0.18075202123295014</v>
      </c>
      <c r="M10" s="13">
        <v>2001.2964471947876</v>
      </c>
      <c r="N10" s="14">
        <v>4.7499999999999785E-2</v>
      </c>
      <c r="O10" s="14">
        <f t="shared" si="11"/>
        <v>1.062877921448605</v>
      </c>
      <c r="P10" s="16">
        <v>12.5</v>
      </c>
      <c r="Q10" s="11">
        <v>1.1230346892937821</v>
      </c>
      <c r="R10" s="17">
        <f t="shared" si="10"/>
        <v>2.5575449038238145</v>
      </c>
      <c r="S10" s="17">
        <f t="shared" si="0"/>
        <v>216.12688180144534</v>
      </c>
      <c r="T10" s="17">
        <f t="shared" si="1"/>
        <v>3.876593672633879</v>
      </c>
      <c r="U10" s="17">
        <f t="shared" si="2"/>
        <v>14.745107330699987</v>
      </c>
      <c r="V10" s="17">
        <f t="shared" si="3"/>
        <v>0.19029964634731525</v>
      </c>
      <c r="W10" s="17">
        <f t="shared" si="4"/>
        <v>0.40001429653416787</v>
      </c>
      <c r="X10" s="17">
        <f t="shared" si="5"/>
        <v>0.58643523090670002</v>
      </c>
      <c r="Y10" s="17">
        <f t="shared" si="6"/>
        <v>15.749061769868902</v>
      </c>
      <c r="Z10" s="17">
        <f t="shared" si="7"/>
        <v>9.125573299721286E-2</v>
      </c>
      <c r="AA10" s="17">
        <f t="shared" si="8"/>
        <v>1.7625672829283967</v>
      </c>
      <c r="AB10" s="17">
        <f t="shared" si="9"/>
        <v>145.68192232733892</v>
      </c>
    </row>
    <row r="11" spans="1:28" x14ac:dyDescent="0.2">
      <c r="A11" s="10">
        <v>13.5</v>
      </c>
      <c r="B11" s="11">
        <v>369.8046220006442</v>
      </c>
      <c r="C11" s="11">
        <v>28.848546676124016</v>
      </c>
      <c r="D11" s="12">
        <v>1.3332472710337422</v>
      </c>
      <c r="E11" s="11">
        <v>253.98817810928682</v>
      </c>
      <c r="F11" s="12">
        <v>0.48481156416681265</v>
      </c>
      <c r="G11" s="12">
        <v>3.2989933085182157</v>
      </c>
      <c r="H11" s="11">
        <v>20.550026944923527</v>
      </c>
      <c r="I11" s="12">
        <v>0.31232746179784421</v>
      </c>
      <c r="J11" s="12">
        <v>2.417091903079847</v>
      </c>
      <c r="K11" s="12">
        <v>4.1601557288539741</v>
      </c>
      <c r="L11" s="12">
        <v>8.1026768138909022E-2</v>
      </c>
      <c r="M11" s="13">
        <v>2000.3556053729562</v>
      </c>
      <c r="N11" s="14">
        <v>3.9420000000000142E-2</v>
      </c>
      <c r="O11" s="14">
        <f t="shared" si="11"/>
        <v>0.74571413517622342</v>
      </c>
      <c r="P11" s="16">
        <v>13.5</v>
      </c>
      <c r="Q11" s="11">
        <v>0.4918457157647203</v>
      </c>
      <c r="R11" s="17">
        <f t="shared" si="10"/>
        <v>1.2229215084133691</v>
      </c>
      <c r="S11" s="17">
        <f t="shared" si="0"/>
        <v>108.70795605525223</v>
      </c>
      <c r="T11" s="17">
        <f t="shared" si="1"/>
        <v>0.96977376234184698</v>
      </c>
      <c r="U11" s="17">
        <f t="shared" si="2"/>
        <v>6.0408964441204427</v>
      </c>
      <c r="V11" s="17">
        <f t="shared" si="3"/>
        <v>9.1811940608761161E-2</v>
      </c>
      <c r="W11" s="17">
        <f t="shared" si="4"/>
        <v>0.14251545566791796</v>
      </c>
      <c r="X11" s="17">
        <f t="shared" si="5"/>
        <v>0.39192205053096529</v>
      </c>
      <c r="Y11" s="17">
        <f t="shared" si="6"/>
        <v>8.4803335538638009</v>
      </c>
      <c r="Z11" s="17">
        <f t="shared" si="7"/>
        <v>2.3818670254825234E-2</v>
      </c>
      <c r="AA11" s="17">
        <f t="shared" si="8"/>
        <v>0.71052957358940805</v>
      </c>
      <c r="AB11" s="17">
        <f t="shared" si="9"/>
        <v>74.662494900915078</v>
      </c>
    </row>
    <row r="12" spans="1:28" x14ac:dyDescent="0.2">
      <c r="A12" s="10">
        <v>14.5</v>
      </c>
      <c r="B12" s="11">
        <v>775.60731200389171</v>
      </c>
      <c r="C12" s="11">
        <v>56.894030589209429</v>
      </c>
      <c r="D12" s="12">
        <v>1.8092509111260229</v>
      </c>
      <c r="E12" s="11">
        <v>509.92903072445699</v>
      </c>
      <c r="F12" s="12">
        <v>0.87951338922019384</v>
      </c>
      <c r="G12" s="12">
        <v>6.9495564321189196</v>
      </c>
      <c r="H12" s="11">
        <v>39.454325016632417</v>
      </c>
      <c r="I12" s="12">
        <v>0.4720599123735989</v>
      </c>
      <c r="J12" s="12">
        <v>4.3656156019502301</v>
      </c>
      <c r="K12" s="12">
        <v>9.4864158154468754</v>
      </c>
      <c r="L12" s="12">
        <v>0.23594302782501994</v>
      </c>
      <c r="M12" s="13">
        <v>1999.0146089336656</v>
      </c>
      <c r="N12" s="14">
        <v>3.8820000000000118E-2</v>
      </c>
      <c r="O12" s="14">
        <f t="shared" si="11"/>
        <v>0.65561296364261801</v>
      </c>
      <c r="P12" s="16">
        <v>14.5</v>
      </c>
      <c r="Q12" s="11">
        <v>1.4511041009463517</v>
      </c>
      <c r="R12" s="17">
        <f t="shared" si="10"/>
        <v>2.4143777520366254</v>
      </c>
      <c r="S12" s="17">
        <f t="shared" si="0"/>
        <v>197.39900451864312</v>
      </c>
      <c r="T12" s="17">
        <f t="shared" si="1"/>
        <v>1.7687243277813818</v>
      </c>
      <c r="U12" s="17">
        <f t="shared" si="2"/>
        <v>10.04147893102787</v>
      </c>
      <c r="V12" s="17">
        <f t="shared" si="3"/>
        <v>0.12014347380886833</v>
      </c>
      <c r="W12" s="17">
        <f t="shared" si="4"/>
        <v>0.22384403138790038</v>
      </c>
      <c r="X12" s="17">
        <f t="shared" si="5"/>
        <v>0.46047055417514293</v>
      </c>
      <c r="Y12" s="17">
        <f t="shared" si="6"/>
        <v>14.480040127969836</v>
      </c>
      <c r="Z12" s="17">
        <f t="shared" si="7"/>
        <v>6.0049612858136335E-2</v>
      </c>
      <c r="AA12" s="17">
        <f t="shared" si="8"/>
        <v>1.1110882538091758</v>
      </c>
      <c r="AB12" s="17">
        <f t="shared" si="9"/>
        <v>129.78150345191605</v>
      </c>
    </row>
    <row r="13" spans="1:28" x14ac:dyDescent="0.2">
      <c r="A13" s="10">
        <v>15.5</v>
      </c>
      <c r="B13" s="11">
        <v>1247.7651929170374</v>
      </c>
      <c r="C13" s="11">
        <v>91.791736725085343</v>
      </c>
      <c r="D13" s="12">
        <v>3.5294882059135739</v>
      </c>
      <c r="E13" s="11">
        <v>846.63300163131078</v>
      </c>
      <c r="F13" s="12">
        <v>1.4978013898942801</v>
      </c>
      <c r="G13" s="12">
        <v>10.070799575545708</v>
      </c>
      <c r="H13" s="11">
        <v>56.986820119994448</v>
      </c>
      <c r="I13" s="12">
        <v>0.64800144398036663</v>
      </c>
      <c r="J13" s="12">
        <v>7.2791921239879045</v>
      </c>
      <c r="K13" s="11">
        <v>17.694739714665005</v>
      </c>
      <c r="L13" s="12">
        <v>0.43007761962469249</v>
      </c>
      <c r="M13" s="13">
        <v>1997.4893187770404</v>
      </c>
      <c r="N13" s="14">
        <v>4.1700000000000161E-2</v>
      </c>
      <c r="O13" s="14">
        <f t="shared" si="11"/>
        <v>0.75870682880510232</v>
      </c>
      <c r="P13" s="16">
        <v>15.5</v>
      </c>
      <c r="Q13" s="11">
        <v>1.4920133403545273</v>
      </c>
      <c r="R13" s="17">
        <f t="shared" si="10"/>
        <v>5.5982749797206646</v>
      </c>
      <c r="S13" s="17">
        <f t="shared" si="0"/>
        <v>394.76888457898542</v>
      </c>
      <c r="T13" s="17">
        <f t="shared" si="1"/>
        <v>3.186207098759033</v>
      </c>
      <c r="U13" s="17">
        <f t="shared" si="2"/>
        <v>18.029532753578955</v>
      </c>
      <c r="V13" s="17">
        <f t="shared" si="3"/>
        <v>0.20501518129998825</v>
      </c>
      <c r="W13" s="17">
        <f t="shared" si="4"/>
        <v>0.47387552350863893</v>
      </c>
      <c r="X13" s="17">
        <f t="shared" si="5"/>
        <v>1.1166621172737163</v>
      </c>
      <c r="Y13" s="17">
        <f t="shared" si="6"/>
        <v>29.041138289661493</v>
      </c>
      <c r="Z13" s="17">
        <f t="shared" si="7"/>
        <v>0.13606827882793296</v>
      </c>
      <c r="AA13" s="17">
        <f t="shared" si="8"/>
        <v>2.302996246196702</v>
      </c>
      <c r="AB13" s="17">
        <f t="shared" si="9"/>
        <v>267.85838200887622</v>
      </c>
    </row>
    <row r="14" spans="1:28" x14ac:dyDescent="0.2">
      <c r="A14" s="10">
        <v>16.5</v>
      </c>
      <c r="B14" s="11">
        <v>1266.1657632245283</v>
      </c>
      <c r="C14" s="11">
        <v>96.156594644325025</v>
      </c>
      <c r="D14" s="12">
        <v>3.8323510184795579</v>
      </c>
      <c r="E14" s="11">
        <v>868.9584109668566</v>
      </c>
      <c r="F14" s="12">
        <v>1.7383680774652761</v>
      </c>
      <c r="G14" s="12">
        <v>9.8802524942951742</v>
      </c>
      <c r="H14" s="11">
        <v>49.995065475375483</v>
      </c>
      <c r="I14" s="12">
        <v>0.75390110596484405</v>
      </c>
      <c r="J14" s="12">
        <v>6.8228392904301671</v>
      </c>
      <c r="K14" s="11">
        <v>20.274064318564754</v>
      </c>
      <c r="L14" s="12">
        <v>0.4113729018412407</v>
      </c>
      <c r="M14" s="13">
        <v>1996.1712866175369</v>
      </c>
      <c r="N14" s="14">
        <v>4.1179999999999953E-2</v>
      </c>
      <c r="O14" s="14">
        <f t="shared" si="11"/>
        <v>0.92875845965163695</v>
      </c>
      <c r="P14" s="16">
        <v>16.5</v>
      </c>
      <c r="Q14" s="11">
        <v>1.5886464732048979</v>
      </c>
      <c r="R14" s="17">
        <f t="shared" si="10"/>
        <v>7.7540740621745403</v>
      </c>
      <c r="S14" s="17">
        <f t="shared" si="0"/>
        <v>484.26121910062977</v>
      </c>
      <c r="T14" s="17">
        <f t="shared" si="1"/>
        <v>3.7788283784616632</v>
      </c>
      <c r="U14" s="17">
        <f t="shared" si="2"/>
        <v>19.121249412449856</v>
      </c>
      <c r="V14" s="17">
        <f t="shared" si="3"/>
        <v>0.28833907791511509</v>
      </c>
      <c r="W14" s="17">
        <f t="shared" si="4"/>
        <v>0.6648610070573141</v>
      </c>
      <c r="X14" s="17">
        <f t="shared" si="5"/>
        <v>1.4657314469664366</v>
      </c>
      <c r="Y14" s="17">
        <f t="shared" si="6"/>
        <v>36.7763140494651</v>
      </c>
      <c r="Z14" s="17">
        <f t="shared" si="7"/>
        <v>0.15733480460194435</v>
      </c>
      <c r="AA14" s="17">
        <f t="shared" si="8"/>
        <v>2.6094817665082335</v>
      </c>
      <c r="AB14" s="17">
        <f t="shared" si="9"/>
        <v>332.34420931656109</v>
      </c>
    </row>
    <row r="15" spans="1:28" x14ac:dyDescent="0.2">
      <c r="A15" s="10">
        <v>17.5</v>
      </c>
      <c r="B15" s="11">
        <v>1647.2593018934037</v>
      </c>
      <c r="C15" s="11">
        <v>121.68193614114031</v>
      </c>
      <c r="D15" s="12">
        <v>4.48295376280866</v>
      </c>
      <c r="E15" s="11">
        <v>1068.5924268089641</v>
      </c>
      <c r="F15" s="12">
        <v>2.1628890448207536</v>
      </c>
      <c r="G15" s="12">
        <v>10.580002663991687</v>
      </c>
      <c r="H15" s="11">
        <v>61.572629780692438</v>
      </c>
      <c r="I15" s="12">
        <v>0.74324728341750324</v>
      </c>
      <c r="J15" s="12">
        <v>8.5025056483425132</v>
      </c>
      <c r="K15" s="11">
        <v>23.250727564779186</v>
      </c>
      <c r="L15" s="12">
        <v>0.43007138679637447</v>
      </c>
      <c r="M15" s="13">
        <v>1995.094580408718</v>
      </c>
      <c r="N15" s="14">
        <v>4.0559999999999971E-2</v>
      </c>
      <c r="O15" s="14">
        <f t="shared" si="11"/>
        <v>0.71037606059730651</v>
      </c>
      <c r="P15" s="16">
        <v>17.5</v>
      </c>
      <c r="Q15" s="11">
        <v>1.9823447421406399</v>
      </c>
      <c r="R15" s="17">
        <f t="shared" si="10"/>
        <v>6.6991979588151516</v>
      </c>
      <c r="S15" s="17">
        <f t="shared" si="0"/>
        <v>474.62240147702511</v>
      </c>
      <c r="T15" s="17">
        <f t="shared" si="1"/>
        <v>3.0484006168580775</v>
      </c>
      <c r="U15" s="17">
        <f t="shared" si="2"/>
        <v>17.740831317921522</v>
      </c>
      <c r="V15" s="17">
        <f t="shared" si="3"/>
        <v>0.21415074733007528</v>
      </c>
      <c r="W15" s="17">
        <f t="shared" si="4"/>
        <v>0.62319004142288026</v>
      </c>
      <c r="X15" s="17">
        <f t="shared" si="5"/>
        <v>1.2916668785351919</v>
      </c>
      <c r="Y15" s="17">
        <f t="shared" si="6"/>
        <v>35.060037409592539</v>
      </c>
      <c r="Z15" s="17">
        <f t="shared" si="7"/>
        <v>0.12391583654936847</v>
      </c>
      <c r="AA15" s="17">
        <f t="shared" si="8"/>
        <v>2.4498144552893439</v>
      </c>
      <c r="AB15" s="17">
        <f t="shared" si="9"/>
        <v>307.8919652960945</v>
      </c>
    </row>
    <row r="16" spans="1:28" x14ac:dyDescent="0.2">
      <c r="A16" s="10">
        <v>18.5</v>
      </c>
      <c r="B16" s="11">
        <v>1345.9634790936079</v>
      </c>
      <c r="C16" s="11">
        <v>101.35220824068332</v>
      </c>
      <c r="D16" s="12">
        <v>3.9209079091356198</v>
      </c>
      <c r="E16" s="11">
        <v>980.3024912371144</v>
      </c>
      <c r="F16" s="12">
        <v>2.588755945866787</v>
      </c>
      <c r="G16" s="12">
        <v>9.9992502815412951</v>
      </c>
      <c r="H16" s="11">
        <v>64.112859308949325</v>
      </c>
      <c r="I16" s="12">
        <v>0.87846093814098802</v>
      </c>
      <c r="J16" s="12">
        <v>10.451329419276719</v>
      </c>
      <c r="K16" s="11">
        <v>31.300033823575703</v>
      </c>
      <c r="L16" s="12">
        <v>0.24931313273510444</v>
      </c>
      <c r="M16" s="13">
        <v>1993.6868753135334</v>
      </c>
      <c r="N16" s="14">
        <v>4.8939999999999984E-2</v>
      </c>
      <c r="O16" s="14">
        <f t="shared" si="11"/>
        <v>0.64880030119692056</v>
      </c>
      <c r="P16" s="16">
        <v>18.5</v>
      </c>
      <c r="Q16" s="11">
        <v>1.5362909546948584</v>
      </c>
      <c r="R16" s="17">
        <f t="shared" si="10"/>
        <v>9.9384764895594326</v>
      </c>
      <c r="S16" s="17">
        <f t="shared" si="0"/>
        <v>427.37418330525236</v>
      </c>
      <c r="T16" s="17">
        <f t="shared" si="1"/>
        <v>3.1749906213029733</v>
      </c>
      <c r="U16" s="17">
        <f t="shared" si="2"/>
        <v>20.357298925360485</v>
      </c>
      <c r="V16" s="17">
        <f t="shared" si="3"/>
        <v>0.27893143598249176</v>
      </c>
      <c r="W16" s="17">
        <f t="shared" si="4"/>
        <v>0.82198921094536581</v>
      </c>
      <c r="X16" s="17">
        <f t="shared" si="5"/>
        <v>1.2449779221427153</v>
      </c>
      <c r="Y16" s="17">
        <f t="shared" si="6"/>
        <v>32.181643778488763</v>
      </c>
      <c r="Z16" s="17">
        <f t="shared" si="7"/>
        <v>7.9162620787966403E-2</v>
      </c>
      <c r="AA16" s="17">
        <f t="shared" si="8"/>
        <v>3.3185360854110542</v>
      </c>
      <c r="AB16" s="17">
        <f t="shared" si="9"/>
        <v>311.26845794263107</v>
      </c>
    </row>
    <row r="17" spans="1:28" x14ac:dyDescent="0.2">
      <c r="A17" s="10">
        <v>19.5</v>
      </c>
      <c r="B17" s="11">
        <v>1325.907868815546</v>
      </c>
      <c r="C17" s="11">
        <v>100.63003223197461</v>
      </c>
      <c r="D17" s="12">
        <v>3.5953275735003176</v>
      </c>
      <c r="E17" s="11">
        <v>846.85346608367843</v>
      </c>
      <c r="F17" s="12">
        <v>2.213069352934935</v>
      </c>
      <c r="G17" s="12">
        <v>7.5533083735597426</v>
      </c>
      <c r="H17" s="11">
        <v>53.20586153672685</v>
      </c>
      <c r="I17" s="12">
        <v>0.65333035284576579</v>
      </c>
      <c r="J17" s="12">
        <v>9.573020705524085</v>
      </c>
      <c r="K17" s="11">
        <v>21.160765488471387</v>
      </c>
      <c r="L17" s="12">
        <v>0.46746835670664028</v>
      </c>
      <c r="M17" s="13">
        <v>1992.1455690007047</v>
      </c>
      <c r="N17" s="14">
        <v>4.2040000000000077E-2</v>
      </c>
      <c r="O17" s="14">
        <f t="shared" si="11"/>
        <v>0.71603998768382104</v>
      </c>
      <c r="P17" s="16">
        <v>19.5</v>
      </c>
      <c r="Q17" s="11">
        <v>1.6022380467954029</v>
      </c>
      <c r="R17" s="17">
        <f t="shared" si="10"/>
        <v>6.3698815707969256</v>
      </c>
      <c r="S17" s="17">
        <f t="shared" si="0"/>
        <v>399.12904392538059</v>
      </c>
      <c r="T17" s="17">
        <f t="shared" si="1"/>
        <v>2.2737211389397589</v>
      </c>
      <c r="U17" s="17">
        <f t="shared" si="2"/>
        <v>16.016199274351109</v>
      </c>
      <c r="V17" s="17">
        <f t="shared" si="3"/>
        <v>0.19666760054128485</v>
      </c>
      <c r="W17" s="17">
        <f t="shared" si="4"/>
        <v>0.66618524239285726</v>
      </c>
      <c r="X17" s="17">
        <f t="shared" si="5"/>
        <v>1.0822770501329386</v>
      </c>
      <c r="Y17" s="17">
        <f t="shared" si="6"/>
        <v>30.291975407618416</v>
      </c>
      <c r="Z17" s="17">
        <f t="shared" si="7"/>
        <v>0.14071882569364727</v>
      </c>
      <c r="AA17" s="17">
        <f t="shared" si="8"/>
        <v>2.8817014300450179</v>
      </c>
      <c r="AB17" s="17">
        <f t="shared" si="9"/>
        <v>254.92254945648477</v>
      </c>
    </row>
    <row r="18" spans="1:28" x14ac:dyDescent="0.2">
      <c r="A18" s="10">
        <v>20.5</v>
      </c>
      <c r="B18" s="11">
        <v>1566.6130281366502</v>
      </c>
      <c r="C18" s="11">
        <v>120.62966023056308</v>
      </c>
      <c r="D18" s="12">
        <v>3.9827949279508994</v>
      </c>
      <c r="E18" s="11">
        <v>1045.3017888322925</v>
      </c>
      <c r="F18" s="12">
        <v>2.4432536420810105</v>
      </c>
      <c r="G18" s="12">
        <v>7.8694767226143361</v>
      </c>
      <c r="H18" s="11">
        <v>65.920610125680824</v>
      </c>
      <c r="I18" s="12">
        <v>0.72526496268540985</v>
      </c>
      <c r="J18" s="12">
        <v>11.514202547132028</v>
      </c>
      <c r="K18" s="11">
        <v>25.714091853855876</v>
      </c>
      <c r="L18" s="12">
        <v>0.33033990087401349</v>
      </c>
      <c r="M18" s="13">
        <v>1990.7489989526621</v>
      </c>
      <c r="N18" s="14">
        <v>5.1260000000000264E-2</v>
      </c>
      <c r="O18" s="14">
        <f t="shared" si="11"/>
        <v>0.65501421560705286</v>
      </c>
      <c r="P18" s="16">
        <v>20.5</v>
      </c>
      <c r="Q18" s="11">
        <v>1.8775908315044672</v>
      </c>
      <c r="R18" s="17">
        <f t="shared" si="10"/>
        <v>8.6337708587424355</v>
      </c>
      <c r="S18" s="17">
        <f t="shared" si="0"/>
        <v>526.00643982004897</v>
      </c>
      <c r="T18" s="17">
        <f t="shared" si="1"/>
        <v>2.6422577622966434</v>
      </c>
      <c r="U18" s="17">
        <f t="shared" si="2"/>
        <v>22.13352296975172</v>
      </c>
      <c r="V18" s="17">
        <f t="shared" si="3"/>
        <v>0.24351517196440467</v>
      </c>
      <c r="W18" s="17">
        <f t="shared" si="4"/>
        <v>0.82034754388388764</v>
      </c>
      <c r="X18" s="17">
        <f t="shared" si="5"/>
        <v>1.3372643677530198</v>
      </c>
      <c r="Y18" s="17">
        <f t="shared" si="6"/>
        <v>40.50264933009732</v>
      </c>
      <c r="Z18" s="17">
        <f t="shared" si="7"/>
        <v>0.11091501989864161</v>
      </c>
      <c r="AA18" s="17">
        <f t="shared" si="8"/>
        <v>3.8660119508820827</v>
      </c>
      <c r="AB18" s="17">
        <f t="shared" si="9"/>
        <v>350.97082853650477</v>
      </c>
    </row>
    <row r="19" spans="1:28" x14ac:dyDescent="0.2">
      <c r="A19" s="10">
        <v>21.5</v>
      </c>
      <c r="B19" s="11">
        <v>1868.7419868222041</v>
      </c>
      <c r="C19" s="11">
        <v>137.94936983934534</v>
      </c>
      <c r="D19" s="12">
        <v>4.910092950015895</v>
      </c>
      <c r="E19" s="11">
        <v>1305.686792988796</v>
      </c>
      <c r="F19" s="12">
        <v>2.9744705247256453</v>
      </c>
      <c r="G19" s="12">
        <v>7.4729704683350668</v>
      </c>
      <c r="H19" s="11">
        <v>78.449570598669226</v>
      </c>
      <c r="I19" s="12">
        <v>0.89644791992044681</v>
      </c>
      <c r="J19" s="12">
        <v>14.019774723411127</v>
      </c>
      <c r="K19" s="11">
        <v>30.958846432387318</v>
      </c>
      <c r="L19" s="12">
        <v>0.49241213563678754</v>
      </c>
      <c r="M19" s="13">
        <v>1989.2223145293733</v>
      </c>
      <c r="N19" s="14">
        <v>5.0919999999999986E-2</v>
      </c>
      <c r="O19" s="14">
        <f t="shared" si="11"/>
        <v>0.64491669004981678</v>
      </c>
      <c r="P19" s="16">
        <v>21.5</v>
      </c>
      <c r="Q19" s="11">
        <v>2.1246458923513534</v>
      </c>
      <c r="R19" s="17">
        <f t="shared" si="10"/>
        <v>10.166624450742109</v>
      </c>
      <c r="S19" s="17">
        <f t="shared" si="0"/>
        <v>613.67913099887312</v>
      </c>
      <c r="T19" s="17">
        <f t="shared" si="1"/>
        <v>2.4540605687287034</v>
      </c>
      <c r="U19" s="17">
        <f t="shared" si="2"/>
        <v>25.762178327299758</v>
      </c>
      <c r="V19" s="17">
        <f t="shared" si="3"/>
        <v>0.29438594753148645</v>
      </c>
      <c r="W19" s="17">
        <f t="shared" si="4"/>
        <v>0.97679107103460494</v>
      </c>
      <c r="X19" s="17">
        <f t="shared" si="5"/>
        <v>1.6124331747976783</v>
      </c>
      <c r="Y19" s="17">
        <f t="shared" si="6"/>
        <v>45.301411324743782</v>
      </c>
      <c r="Z19" s="17">
        <f t="shared" si="7"/>
        <v>0.16170399853044737</v>
      </c>
      <c r="AA19" s="17">
        <f t="shared" si="8"/>
        <v>4.6039759526639648</v>
      </c>
      <c r="AB19" s="17">
        <f t="shared" si="9"/>
        <v>428.77654707198724</v>
      </c>
    </row>
    <row r="20" spans="1:28" x14ac:dyDescent="0.2">
      <c r="A20" s="10">
        <v>22.5</v>
      </c>
      <c r="B20" s="11">
        <v>2813.8258698649502</v>
      </c>
      <c r="C20" s="11">
        <v>211.70039613585877</v>
      </c>
      <c r="D20" s="12">
        <v>8.2552004405541588</v>
      </c>
      <c r="E20" s="11">
        <v>1959.6294811157347</v>
      </c>
      <c r="F20" s="12">
        <v>3.7657303639314335</v>
      </c>
      <c r="G20" s="12">
        <v>8.5404495915183976</v>
      </c>
      <c r="H20" s="11">
        <v>99.083430970771445</v>
      </c>
      <c r="I20" s="12">
        <v>1.1995318589306525</v>
      </c>
      <c r="J20" s="11">
        <v>18.052507691099169</v>
      </c>
      <c r="K20" s="11">
        <v>58.840386461576173</v>
      </c>
      <c r="L20" s="12">
        <v>0.76043621898366021</v>
      </c>
      <c r="M20" s="13">
        <v>1987.6717266543367</v>
      </c>
      <c r="N20" s="14">
        <v>5.9780000000000298E-2</v>
      </c>
      <c r="O20" s="14">
        <f t="shared" si="11"/>
        <v>0.75564401240743462</v>
      </c>
      <c r="P20" s="16">
        <v>22.5</v>
      </c>
      <c r="Q20" s="11">
        <v>2.3255813953491025</v>
      </c>
      <c r="R20" s="17">
        <f t="shared" si="10"/>
        <v>26.579614181879499</v>
      </c>
      <c r="S20" s="17">
        <f t="shared" si="0"/>
        <v>1271.0726508372156</v>
      </c>
      <c r="T20" s="17">
        <f t="shared" si="1"/>
        <v>3.8579259711454417</v>
      </c>
      <c r="U20" s="17">
        <f t="shared" si="2"/>
        <v>44.758362842157446</v>
      </c>
      <c r="V20" s="17">
        <f t="shared" si="3"/>
        <v>0.54185731818858263</v>
      </c>
      <c r="W20" s="17">
        <f t="shared" si="4"/>
        <v>1.7010707475833422</v>
      </c>
      <c r="X20" s="17">
        <f t="shared" si="5"/>
        <v>3.7290720863517168</v>
      </c>
      <c r="Y20" s="17">
        <f t="shared" si="6"/>
        <v>95.63014775772514</v>
      </c>
      <c r="Z20" s="17">
        <f t="shared" si="7"/>
        <v>0.34350728344912862</v>
      </c>
      <c r="AA20" s="17">
        <f t="shared" si="8"/>
        <v>8.1547508148704111</v>
      </c>
      <c r="AB20" s="17">
        <f t="shared" si="9"/>
        <v>885.21164934064723</v>
      </c>
    </row>
    <row r="21" spans="1:28" x14ac:dyDescent="0.2">
      <c r="A21" s="10">
        <v>23.5</v>
      </c>
      <c r="B21" s="11">
        <v>4328.5707371255621</v>
      </c>
      <c r="C21" s="11">
        <v>371.5061289419192</v>
      </c>
      <c r="D21" s="12">
        <v>15.356314117086306</v>
      </c>
      <c r="E21" s="11">
        <v>2995.9518111563666</v>
      </c>
      <c r="F21" s="12">
        <v>5.6494193465044322</v>
      </c>
      <c r="G21" s="12">
        <v>10.901707829895477</v>
      </c>
      <c r="H21" s="11">
        <v>111.79067250023418</v>
      </c>
      <c r="I21" s="12">
        <v>1.4939875334053327</v>
      </c>
      <c r="J21" s="11">
        <v>20.578283329148793</v>
      </c>
      <c r="K21" s="11">
        <v>106.85946934363696</v>
      </c>
      <c r="L21" s="12">
        <v>1.0721087990441338</v>
      </c>
      <c r="M21" s="13">
        <v>1986.3483521769633</v>
      </c>
      <c r="N21" s="14">
        <v>5.5059999999999575E-2</v>
      </c>
      <c r="O21" s="14">
        <f t="shared" si="11"/>
        <v>0.64244781676448715</v>
      </c>
      <c r="P21" s="16">
        <v>23.5</v>
      </c>
      <c r="Q21" s="11">
        <v>3.7311422413792288</v>
      </c>
      <c r="R21" s="17">
        <f t="shared" si="10"/>
        <v>37.799589008905137</v>
      </c>
      <c r="S21" s="17">
        <f t="shared" si="0"/>
        <v>1531.1529793691848</v>
      </c>
      <c r="T21" s="17">
        <f t="shared" si="1"/>
        <v>3.856280383912928</v>
      </c>
      <c r="U21" s="17">
        <f t="shared" si="2"/>
        <v>39.543912219414224</v>
      </c>
      <c r="V21" s="17">
        <f t="shared" si="3"/>
        <v>0.52847085142775119</v>
      </c>
      <c r="W21" s="17">
        <f t="shared" si="4"/>
        <v>1.9983790931069292</v>
      </c>
      <c r="X21" s="17">
        <f t="shared" si="5"/>
        <v>5.4320161412262742</v>
      </c>
      <c r="Y21" s="17">
        <f t="shared" si="6"/>
        <v>131.41351978022013</v>
      </c>
      <c r="Z21" s="17">
        <f t="shared" si="7"/>
        <v>0.37923894087831006</v>
      </c>
      <c r="AA21" s="17">
        <f t="shared" si="8"/>
        <v>7.2791925425834636</v>
      </c>
      <c r="AB21" s="17">
        <f t="shared" si="9"/>
        <v>1059.7633307350775</v>
      </c>
    </row>
    <row r="22" spans="1:28" x14ac:dyDescent="0.2">
      <c r="A22" s="10">
        <v>24.5</v>
      </c>
      <c r="B22" s="11">
        <v>2824.8700154814187</v>
      </c>
      <c r="C22" s="11">
        <v>211.55474092331136</v>
      </c>
      <c r="D22" s="12">
        <v>7.3017281633299884</v>
      </c>
      <c r="E22" s="11">
        <v>2105.1219372867881</v>
      </c>
      <c r="F22" s="12">
        <v>4.2499356887976827</v>
      </c>
      <c r="G22" s="12">
        <v>9.2500648758205823</v>
      </c>
      <c r="H22" s="11">
        <v>105.10654385580878</v>
      </c>
      <c r="I22" s="12">
        <v>1.0656426075225847</v>
      </c>
      <c r="J22" s="11">
        <v>17.200436369286741</v>
      </c>
      <c r="K22" s="11">
        <v>88.120304162030209</v>
      </c>
      <c r="L22" s="12">
        <v>0.70432829846162637</v>
      </c>
      <c r="M22" s="13">
        <v>1984.7918055222697</v>
      </c>
      <c r="N22" s="14">
        <v>6.7879999999999899E-2</v>
      </c>
      <c r="O22" s="14">
        <f t="shared" si="11"/>
        <v>0.41399505018522531</v>
      </c>
      <c r="P22" s="16">
        <v>24.5</v>
      </c>
      <c r="Q22" s="11">
        <v>2.3313084879328398</v>
      </c>
      <c r="R22" s="17">
        <f t="shared" si="10"/>
        <v>24.763553782157256</v>
      </c>
      <c r="S22" s="17">
        <f t="shared" si="0"/>
        <v>793.84451995706604</v>
      </c>
      <c r="T22" s="17">
        <f t="shared" si="1"/>
        <v>2.5994517520007316</v>
      </c>
      <c r="U22" s="17">
        <f t="shared" si="2"/>
        <v>29.537024144221071</v>
      </c>
      <c r="V22" s="17">
        <f t="shared" si="3"/>
        <v>0.29946671513322481</v>
      </c>
      <c r="W22" s="17">
        <f t="shared" si="4"/>
        <v>1.1943162475555651</v>
      </c>
      <c r="X22" s="17">
        <f t="shared" si="5"/>
        <v>2.0519304806624334</v>
      </c>
      <c r="Y22" s="17">
        <f t="shared" si="6"/>
        <v>59.451079459416015</v>
      </c>
      <c r="Z22" s="17">
        <f t="shared" si="7"/>
        <v>0.19793022578745437</v>
      </c>
      <c r="AA22" s="17">
        <f t="shared" si="8"/>
        <v>4.8336638775577345</v>
      </c>
      <c r="AB22" s="17">
        <f t="shared" si="9"/>
        <v>591.58103013519406</v>
      </c>
    </row>
    <row r="23" spans="1:28" x14ac:dyDescent="0.2">
      <c r="A23" s="10">
        <v>25.5</v>
      </c>
      <c r="B23" s="11">
        <v>5773.2171452637767</v>
      </c>
      <c r="C23" s="11">
        <v>466.04280705576321</v>
      </c>
      <c r="D23" s="12">
        <v>14.792959930077682</v>
      </c>
      <c r="E23" s="11">
        <v>4232.5645217397141</v>
      </c>
      <c r="F23" s="12">
        <v>8.632525830167836</v>
      </c>
      <c r="G23" s="11">
        <v>17.532022244186447</v>
      </c>
      <c r="H23" s="11">
        <v>163.81713019698026</v>
      </c>
      <c r="I23" s="12">
        <v>1.8957371888903805</v>
      </c>
      <c r="J23" s="11">
        <v>29.02532670988079</v>
      </c>
      <c r="K23" s="11">
        <v>180.29255128201422</v>
      </c>
      <c r="L23" s="12">
        <v>1.4710409755618916</v>
      </c>
      <c r="M23" s="13">
        <v>1982.3763177053197</v>
      </c>
      <c r="N23" s="14">
        <v>5.1380000000000335E-2</v>
      </c>
      <c r="O23" s="14">
        <f t="shared" si="11"/>
        <v>0.38488839426440902</v>
      </c>
      <c r="P23" s="16">
        <v>25.5</v>
      </c>
      <c r="Q23" s="11">
        <v>3.905417191588525</v>
      </c>
      <c r="R23" s="17">
        <f t="shared" si="10"/>
        <v>35.653871926122861</v>
      </c>
      <c r="S23" s="17">
        <f t="shared" si="0"/>
        <v>1141.6863494097411</v>
      </c>
      <c r="T23" s="17">
        <f t="shared" si="1"/>
        <v>3.4670565769652981</v>
      </c>
      <c r="U23" s="17">
        <f t="shared" si="2"/>
        <v>32.395764205544261</v>
      </c>
      <c r="V23" s="17">
        <f t="shared" si="3"/>
        <v>0.37489275323726901</v>
      </c>
      <c r="W23" s="17">
        <f t="shared" si="4"/>
        <v>1.7071308168817043</v>
      </c>
      <c r="X23" s="17">
        <f t="shared" si="5"/>
        <v>2.9253915095485845</v>
      </c>
      <c r="Y23" s="17">
        <f t="shared" si="6"/>
        <v>92.162601486879012</v>
      </c>
      <c r="Z23" s="17">
        <f t="shared" si="7"/>
        <v>0.29090667455652508</v>
      </c>
      <c r="AA23" s="17">
        <f t="shared" si="8"/>
        <v>5.7399225523700261</v>
      </c>
      <c r="AB23" s="17">
        <f t="shared" si="9"/>
        <v>837.01357767747993</v>
      </c>
    </row>
    <row r="24" spans="1:28" x14ac:dyDescent="0.2">
      <c r="A24" s="10">
        <v>26.5</v>
      </c>
      <c r="B24" s="11">
        <v>3896.2900956630224</v>
      </c>
      <c r="C24" s="11">
        <v>295.34151202167061</v>
      </c>
      <c r="D24" s="12">
        <v>10.396547032048586</v>
      </c>
      <c r="E24" s="11">
        <v>5334.2260862007561</v>
      </c>
      <c r="F24" s="12">
        <v>6.8074827474441699</v>
      </c>
      <c r="G24" s="12">
        <v>11.067485195790399</v>
      </c>
      <c r="H24" s="11">
        <v>151.65903426279985</v>
      </c>
      <c r="I24" s="12">
        <v>1.5945869186725081</v>
      </c>
      <c r="J24" s="11">
        <v>24.4225646169747</v>
      </c>
      <c r="K24" s="11">
        <v>138.81902458510075</v>
      </c>
      <c r="L24" s="12">
        <v>1.0721025662158157</v>
      </c>
      <c r="M24" s="13">
        <v>1979.778161941462</v>
      </c>
      <c r="N24" s="14">
        <v>5.8199999999999717E-2</v>
      </c>
      <c r="O24" s="14">
        <f t="shared" si="11"/>
        <v>0.37311024582624658</v>
      </c>
      <c r="P24" s="16">
        <v>26.5</v>
      </c>
      <c r="Q24" s="11">
        <v>3.6489310400257837</v>
      </c>
      <c r="R24" s="17">
        <f t="shared" si="10"/>
        <v>30.144573825994357</v>
      </c>
      <c r="S24" s="17">
        <f t="shared" si="0"/>
        <v>846.08002964465823</v>
      </c>
      <c r="T24" s="17">
        <f t="shared" si="1"/>
        <v>2.4033062150503741</v>
      </c>
      <c r="U24" s="17">
        <f t="shared" si="2"/>
        <v>32.932784021338321</v>
      </c>
      <c r="V24" s="17">
        <f t="shared" si="3"/>
        <v>0.34626480942041837</v>
      </c>
      <c r="W24" s="17">
        <f t="shared" si="4"/>
        <v>1.4782459887096657</v>
      </c>
      <c r="X24" s="17">
        <f t="shared" si="5"/>
        <v>2.2576118833833663</v>
      </c>
      <c r="Y24" s="17">
        <f t="shared" si="6"/>
        <v>64.133457497104402</v>
      </c>
      <c r="Z24" s="17">
        <f t="shared" si="7"/>
        <v>0.23280724708246736</v>
      </c>
      <c r="AA24" s="17">
        <f t="shared" si="8"/>
        <v>5.3033638891850252</v>
      </c>
      <c r="AB24" s="17">
        <f t="shared" si="9"/>
        <v>1158.3280644754066</v>
      </c>
    </row>
    <row r="25" spans="1:28" x14ac:dyDescent="0.2">
      <c r="A25" s="10">
        <v>27.5</v>
      </c>
      <c r="B25" s="11">
        <v>3760.2039623668702</v>
      </c>
      <c r="C25" s="11">
        <v>288.54751117960774</v>
      </c>
      <c r="D25" s="12">
        <v>9.0051437450642613</v>
      </c>
      <c r="E25" s="11">
        <v>4848.8908456287882</v>
      </c>
      <c r="F25" s="12">
        <v>6.6057444176351288</v>
      </c>
      <c r="G25" s="12">
        <v>11.03072608195</v>
      </c>
      <c r="H25" s="11">
        <v>152.63233880776983</v>
      </c>
      <c r="I25" s="12">
        <v>1.5193176623755467</v>
      </c>
      <c r="J25" s="11">
        <v>24.230359611283472</v>
      </c>
      <c r="K25" s="11">
        <v>153.01869437893447</v>
      </c>
      <c r="L25" s="12">
        <v>1.0720901005591779</v>
      </c>
      <c r="M25" s="13">
        <v>1977.09798895992</v>
      </c>
      <c r="N25" s="14">
        <v>5.8059999999999688E-2</v>
      </c>
      <c r="O25" s="14">
        <f t="shared" si="11"/>
        <v>0.42976577437085184</v>
      </c>
      <c r="P25" s="16">
        <v>27.5</v>
      </c>
      <c r="Q25" s="11">
        <v>3.6559705418199897</v>
      </c>
      <c r="R25" s="17">
        <f t="shared" si="10"/>
        <v>38.181531974737688</v>
      </c>
      <c r="S25" s="17">
        <f t="shared" si="0"/>
        <v>938.25364543438945</v>
      </c>
      <c r="T25" s="17">
        <f t="shared" si="1"/>
        <v>2.7524089282814312</v>
      </c>
      <c r="U25" s="17">
        <f t="shared" si="2"/>
        <v>38.085127756586992</v>
      </c>
      <c r="V25" s="17">
        <f t="shared" si="3"/>
        <v>0.37910319481697041</v>
      </c>
      <c r="W25" s="17">
        <f t="shared" si="4"/>
        <v>1.6482786153846734</v>
      </c>
      <c r="X25" s="17">
        <f t="shared" si="5"/>
        <v>2.2469815549975962</v>
      </c>
      <c r="Y25" s="17">
        <f t="shared" si="6"/>
        <v>71.998954565984505</v>
      </c>
      <c r="Z25" s="17">
        <f t="shared" si="7"/>
        <v>0.26751007529139675</v>
      </c>
      <c r="AA25" s="17">
        <f t="shared" si="8"/>
        <v>6.0460079993008673</v>
      </c>
      <c r="AB25" s="17">
        <f t="shared" si="9"/>
        <v>1209.9049832820672</v>
      </c>
    </row>
    <row r="26" spans="1:28" x14ac:dyDescent="0.2">
      <c r="A26" s="10">
        <v>28.5</v>
      </c>
      <c r="B26" s="11">
        <v>5367.6951760180946</v>
      </c>
      <c r="C26" s="11">
        <v>492.58581890825286</v>
      </c>
      <c r="D26" s="12">
        <v>15.418145105064303</v>
      </c>
      <c r="E26" s="11">
        <v>5563.6408862173394</v>
      </c>
      <c r="F26" s="12">
        <v>8.4281847333982007</v>
      </c>
      <c r="G26" s="12">
        <v>14.023452686988049</v>
      </c>
      <c r="H26" s="11">
        <v>166.5730275849582</v>
      </c>
      <c r="I26" s="12">
        <v>1.8959366073885777</v>
      </c>
      <c r="J26" s="11">
        <v>27.574167702207632</v>
      </c>
      <c r="K26" s="11">
        <v>230.65191927346279</v>
      </c>
      <c r="L26" s="12">
        <v>1.2002340068456108</v>
      </c>
      <c r="M26" s="13">
        <v>1974.7711401049503</v>
      </c>
      <c r="N26" s="14">
        <v>5.6259999999999977E-2</v>
      </c>
      <c r="O26" s="14">
        <f t="shared" si="11"/>
        <v>0.59362259620712765</v>
      </c>
      <c r="P26" s="16">
        <v>28.5</v>
      </c>
      <c r="Q26" s="11">
        <v>4.4083526682146772</v>
      </c>
      <c r="R26" s="17">
        <f t="shared" si="10"/>
        <v>77.031299534953163</v>
      </c>
      <c r="S26" s="17">
        <f t="shared" si="0"/>
        <v>1792.6602831600419</v>
      </c>
      <c r="T26" s="17">
        <f t="shared" si="1"/>
        <v>4.6834415592478686</v>
      </c>
      <c r="U26" s="17">
        <f t="shared" si="2"/>
        <v>55.630739266157995</v>
      </c>
      <c r="V26" s="17">
        <f t="shared" si="3"/>
        <v>0.63318987833731633</v>
      </c>
      <c r="W26" s="17">
        <f t="shared" si="4"/>
        <v>2.8147783238889028</v>
      </c>
      <c r="X26" s="17">
        <f t="shared" si="5"/>
        <v>5.149229876788743</v>
      </c>
      <c r="Y26" s="17">
        <f t="shared" si="6"/>
        <v>164.50990688702865</v>
      </c>
      <c r="Z26" s="17">
        <f t="shared" si="7"/>
        <v>0.4008446389025932</v>
      </c>
      <c r="AA26" s="17">
        <f t="shared" si="8"/>
        <v>9.2090019384467716</v>
      </c>
      <c r="AB26" s="17">
        <f t="shared" si="9"/>
        <v>1858.1006781174829</v>
      </c>
    </row>
    <row r="27" spans="1:28" x14ac:dyDescent="0.2">
      <c r="A27" s="10">
        <v>29.5</v>
      </c>
      <c r="B27" s="11">
        <v>5006.1212061402357</v>
      </c>
      <c r="C27" s="11">
        <v>412.78995936819956</v>
      </c>
      <c r="D27" s="12">
        <v>12.864414076759287</v>
      </c>
      <c r="E27" s="11">
        <v>4598.8029476441834</v>
      </c>
      <c r="F27" s="12">
        <v>7.6420910387797258</v>
      </c>
      <c r="G27" s="12">
        <v>15.563331890427783</v>
      </c>
      <c r="H27" s="11">
        <v>190.55825414513652</v>
      </c>
      <c r="I27" s="12">
        <v>1.9223970480872667</v>
      </c>
      <c r="J27" s="11">
        <v>30.600216835061872</v>
      </c>
      <c r="K27" s="11">
        <v>265.95776708515598</v>
      </c>
      <c r="L27" s="12">
        <v>1.5396020870640463</v>
      </c>
      <c r="M27" s="13">
        <v>1973.0865681119208</v>
      </c>
      <c r="N27" s="14">
        <v>5.5459999999999711E-2</v>
      </c>
      <c r="O27" s="14">
        <f t="shared" si="11"/>
        <v>0.38589594112254755</v>
      </c>
      <c r="P27" s="16">
        <v>29.5</v>
      </c>
      <c r="Q27" s="11">
        <v>3.7274862960059205</v>
      </c>
      <c r="R27" s="17">
        <f t="shared" si="10"/>
        <v>56.919719860506987</v>
      </c>
      <c r="S27" s="17">
        <f t="shared" si="0"/>
        <v>1071.3994923487587</v>
      </c>
      <c r="T27" s="17">
        <f t="shared" si="1"/>
        <v>3.3308314361640874</v>
      </c>
      <c r="U27" s="17">
        <f t="shared" si="2"/>
        <v>40.782875273484898</v>
      </c>
      <c r="V27" s="17">
        <f t="shared" si="3"/>
        <v>0.41142735794874263</v>
      </c>
      <c r="W27" s="17">
        <f t="shared" si="4"/>
        <v>1.6355441912570896</v>
      </c>
      <c r="X27" s="17">
        <f t="shared" si="5"/>
        <v>2.7532147432424803</v>
      </c>
      <c r="Y27" s="17">
        <f t="shared" si="6"/>
        <v>88.344435682319897</v>
      </c>
      <c r="Z27" s="17">
        <f t="shared" si="7"/>
        <v>0.32950238849117081</v>
      </c>
      <c r="AA27" s="17">
        <f t="shared" si="8"/>
        <v>6.548993808347042</v>
      </c>
      <c r="AB27" s="17">
        <f t="shared" si="9"/>
        <v>984.22609853604297</v>
      </c>
    </row>
    <row r="28" spans="1:28" x14ac:dyDescent="0.2">
      <c r="A28" s="10">
        <v>30.5</v>
      </c>
      <c r="B28" s="11">
        <v>7740.3931270151552</v>
      </c>
      <c r="C28" s="11">
        <v>594.86552730330163</v>
      </c>
      <c r="D28" s="11">
        <v>18.248070690469135</v>
      </c>
      <c r="E28" s="11">
        <v>6230.7427359865842</v>
      </c>
      <c r="F28" s="12">
        <v>12.598939554165783</v>
      </c>
      <c r="G28" s="11">
        <v>26.176656408030954</v>
      </c>
      <c r="H28" s="11">
        <v>288.62747542045901</v>
      </c>
      <c r="I28" s="12">
        <v>2.8646743832868338</v>
      </c>
      <c r="J28" s="11">
        <v>47.487131366532367</v>
      </c>
      <c r="K28" s="11">
        <v>364.84358221747505</v>
      </c>
      <c r="L28" s="12">
        <v>2.2564334391323424</v>
      </c>
      <c r="M28" s="13">
        <v>1970.495195947987</v>
      </c>
      <c r="N28" s="14">
        <v>5.5900000000000463E-2</v>
      </c>
      <c r="O28" s="14">
        <f t="shared" si="11"/>
        <v>0.32928826157812707</v>
      </c>
      <c r="P28" s="16">
        <v>30.5</v>
      </c>
      <c r="Q28" s="11">
        <v>6.1408152461617886</v>
      </c>
      <c r="R28" s="17">
        <f t="shared" si="10"/>
        <v>67.157538295408372</v>
      </c>
      <c r="S28" s="17">
        <f t="shared" si="0"/>
        <v>1424.7907135699033</v>
      </c>
      <c r="T28" s="17">
        <f t="shared" si="1"/>
        <v>4.8183931165334455</v>
      </c>
      <c r="U28" s="17">
        <f t="shared" si="2"/>
        <v>53.128276550312009</v>
      </c>
      <c r="V28" s="17">
        <f t="shared" si="3"/>
        <v>0.52730673904189673</v>
      </c>
      <c r="W28" s="17">
        <f t="shared" si="4"/>
        <v>2.3191137430672262</v>
      </c>
      <c r="X28" s="17">
        <f t="shared" si="5"/>
        <v>3.3589613904240467</v>
      </c>
      <c r="Y28" s="17">
        <f t="shared" si="6"/>
        <v>109.49816956538008</v>
      </c>
      <c r="Z28" s="17">
        <f t="shared" si="7"/>
        <v>0.41534652789710524</v>
      </c>
      <c r="AA28" s="17">
        <f t="shared" si="8"/>
        <v>8.7410578086749062</v>
      </c>
      <c r="AB28" s="17">
        <f t="shared" si="9"/>
        <v>1146.9061381253325</v>
      </c>
    </row>
    <row r="29" spans="1:28" x14ac:dyDescent="0.2">
      <c r="A29" s="10">
        <v>31.5</v>
      </c>
      <c r="B29" s="11">
        <v>3173.2769098902795</v>
      </c>
      <c r="C29" s="11">
        <v>250.30686698495492</v>
      </c>
      <c r="D29" s="12">
        <v>8.4123212335993376</v>
      </c>
      <c r="E29" s="11">
        <v>2190.7455858620801</v>
      </c>
      <c r="F29" s="12">
        <v>4.810579797383153</v>
      </c>
      <c r="G29" s="12">
        <v>8.8205216883591966</v>
      </c>
      <c r="H29" s="11">
        <v>117.10534386037774</v>
      </c>
      <c r="I29" s="12">
        <v>1.251758089296259</v>
      </c>
      <c r="J29" s="12">
        <v>18.477850594891564</v>
      </c>
      <c r="K29" s="11">
        <v>131.91090393235396</v>
      </c>
      <c r="L29" s="12">
        <v>0.85733662125111498</v>
      </c>
      <c r="M29" s="13">
        <v>1967.4583430847617</v>
      </c>
      <c r="N29" s="14">
        <v>5.0639999999999928E-2</v>
      </c>
      <c r="O29" s="14">
        <f t="shared" si="11"/>
        <v>0.35789183329541568</v>
      </c>
      <c r="P29" s="16">
        <v>31.5</v>
      </c>
      <c r="Q29" s="11">
        <v>3.6334913112163849</v>
      </c>
      <c r="R29" s="17">
        <f t="shared" si="10"/>
        <v>23.90706056553881</v>
      </c>
      <c r="S29" s="17">
        <f t="shared" si="0"/>
        <v>575.11336071866276</v>
      </c>
      <c r="T29" s="17">
        <f t="shared" si="1"/>
        <v>1.5985998119715026</v>
      </c>
      <c r="U29" s="17">
        <f t="shared" si="2"/>
        <v>21.223753797138727</v>
      </c>
      <c r="V29" s="17">
        <f t="shared" si="3"/>
        <v>0.22686416029379397</v>
      </c>
      <c r="W29" s="17">
        <f t="shared" si="4"/>
        <v>0.87185228167622753</v>
      </c>
      <c r="X29" s="17">
        <f t="shared" si="5"/>
        <v>1.52461902112021</v>
      </c>
      <c r="Y29" s="17">
        <f t="shared" si="6"/>
        <v>45.364721570313307</v>
      </c>
      <c r="Z29" s="17">
        <f t="shared" si="7"/>
        <v>0.15538062372626676</v>
      </c>
      <c r="AA29" s="17">
        <f t="shared" si="8"/>
        <v>3.3488595720607526</v>
      </c>
      <c r="AB29" s="17">
        <f t="shared" si="9"/>
        <v>397.0428967096604</v>
      </c>
    </row>
    <row r="30" spans="1:28" x14ac:dyDescent="0.2">
      <c r="A30" s="10">
        <v>32.5</v>
      </c>
      <c r="B30" s="11">
        <v>2959.3085222833261</v>
      </c>
      <c r="C30" s="11">
        <v>259.40177479418298</v>
      </c>
      <c r="D30" s="12">
        <v>10.241187988014483</v>
      </c>
      <c r="E30" s="11">
        <v>1984.8907427213619</v>
      </c>
      <c r="F30" s="12">
        <v>4.2965249823066447</v>
      </c>
      <c r="G30" s="12">
        <v>9.5430963648142235</v>
      </c>
      <c r="H30" s="11">
        <v>101.41467540604874</v>
      </c>
      <c r="I30" s="12">
        <v>1.1329181675894959</v>
      </c>
      <c r="J30" s="11">
        <v>17.144265761000149</v>
      </c>
      <c r="K30" s="11">
        <v>116.02410468135554</v>
      </c>
      <c r="L30" s="12">
        <v>0.76041752049870592</v>
      </c>
      <c r="M30" s="13">
        <v>1964.6642027692587</v>
      </c>
      <c r="N30" s="14">
        <v>6.1619999999999918E-2</v>
      </c>
      <c r="O30" s="14">
        <f t="shared" si="11"/>
        <v>0.37534680600839965</v>
      </c>
      <c r="P30" s="16">
        <v>32.5</v>
      </c>
      <c r="Q30" s="11">
        <v>3.539046504826048</v>
      </c>
      <c r="R30" s="17">
        <f t="shared" si="10"/>
        <v>26.835064556495098</v>
      </c>
      <c r="S30" s="17">
        <f t="shared" si="0"/>
        <v>684.45462652917524</v>
      </c>
      <c r="T30" s="17">
        <f t="shared" si="1"/>
        <v>2.2072103699654368</v>
      </c>
      <c r="U30" s="17">
        <f t="shared" si="2"/>
        <v>23.456068624459199</v>
      </c>
      <c r="V30" s="17">
        <f t="shared" si="3"/>
        <v>0.26203117229807571</v>
      </c>
      <c r="W30" s="17">
        <f t="shared" si="4"/>
        <v>0.99373768567696996</v>
      </c>
      <c r="X30" s="17">
        <f t="shared" si="5"/>
        <v>2.3686710752764237</v>
      </c>
      <c r="Y30" s="17">
        <f t="shared" si="6"/>
        <v>59.996699752942874</v>
      </c>
      <c r="Z30" s="17">
        <f t="shared" si="7"/>
        <v>0.17587598118955206</v>
      </c>
      <c r="AA30" s="17">
        <f t="shared" si="8"/>
        <v>3.9652749722452962</v>
      </c>
      <c r="AB30" s="17">
        <f t="shared" si="9"/>
        <v>459.08280322267024</v>
      </c>
    </row>
    <row r="31" spans="1:28" x14ac:dyDescent="0.2">
      <c r="A31" s="16">
        <v>33.5</v>
      </c>
      <c r="B31" s="11">
        <v>3741.0713422830281</v>
      </c>
      <c r="C31" s="11">
        <v>312.44712223290549</v>
      </c>
      <c r="D31" s="12">
        <v>11.881477557795552</v>
      </c>
      <c r="E31" s="11">
        <v>2731.280321874935</v>
      </c>
      <c r="F31" s="12">
        <v>4.492841611277635</v>
      </c>
      <c r="G31" s="12">
        <v>13.146060063286852</v>
      </c>
      <c r="H31" s="11">
        <v>129.912329170319</v>
      </c>
      <c r="I31" s="12">
        <v>1.2808032125052251</v>
      </c>
      <c r="J31" s="11">
        <v>22.323876140070457</v>
      </c>
      <c r="K31" s="11">
        <v>141.4683998817093</v>
      </c>
      <c r="L31" s="12">
        <v>1.0159884128654617</v>
      </c>
      <c r="M31" s="13">
        <v>1962</v>
      </c>
      <c r="N31" s="14">
        <v>7.3080000000000214E-2</v>
      </c>
      <c r="O31" s="14">
        <f t="shared" si="11"/>
        <v>0.25</v>
      </c>
      <c r="P31" s="16">
        <v>33.5</v>
      </c>
      <c r="Q31" s="11">
        <v>3.7589828634605524</v>
      </c>
      <c r="R31" s="17">
        <f t="shared" si="10"/>
        <v>25.846276658388369</v>
      </c>
      <c r="S31" s="17">
        <f t="shared" si="0"/>
        <v>683.49373423511122</v>
      </c>
      <c r="T31" s="17">
        <f t="shared" si="1"/>
        <v>2.4017851735625149</v>
      </c>
      <c r="U31" s="17">
        <f t="shared" si="2"/>
        <v>23.734982539417349</v>
      </c>
      <c r="V31" s="17">
        <f t="shared" si="3"/>
        <v>0.2340027469247053</v>
      </c>
      <c r="W31" s="17">
        <f t="shared" si="4"/>
        <v>0.82084216238042629</v>
      </c>
      <c r="X31" s="17">
        <f t="shared" si="5"/>
        <v>2.1707459498092536</v>
      </c>
      <c r="Y31" s="17">
        <f t="shared" si="6"/>
        <v>57.084089231951999</v>
      </c>
      <c r="Z31" s="17">
        <f t="shared" si="7"/>
        <v>0.18562108303052038</v>
      </c>
      <c r="AA31" s="17">
        <f t="shared" si="8"/>
        <v>4.0785721707908849</v>
      </c>
      <c r="AB31" s="17">
        <f t="shared" si="9"/>
        <v>499.00491480655211</v>
      </c>
    </row>
    <row r="32" spans="1:28" x14ac:dyDescent="0.2">
      <c r="A32" s="10">
        <v>34.5</v>
      </c>
      <c r="B32" s="11">
        <v>2473.7297472827504</v>
      </c>
      <c r="C32" s="11">
        <v>183.33537002982311</v>
      </c>
      <c r="D32" s="12">
        <v>6.8057969436228358</v>
      </c>
      <c r="E32" s="11">
        <v>2175.1232342127178</v>
      </c>
      <c r="F32" s="12">
        <v>3.3354728185490257</v>
      </c>
      <c r="G32" s="12">
        <v>11.277337610661716</v>
      </c>
      <c r="H32" s="11">
        <v>119.77938739011944</v>
      </c>
      <c r="I32" s="12">
        <v>1.1302593730000248</v>
      </c>
      <c r="J32" s="11">
        <v>18.814568751117704</v>
      </c>
      <c r="K32" s="11">
        <v>125.98489832636118</v>
      </c>
      <c r="L32" s="12">
        <v>0.76041752049870592</v>
      </c>
      <c r="M32" s="13">
        <v>1958</v>
      </c>
      <c r="N32" s="14">
        <v>5.7679999999999863E-2</v>
      </c>
      <c r="O32" s="14">
        <f t="shared" si="11"/>
        <v>0.25</v>
      </c>
      <c r="P32" s="16">
        <v>34.5</v>
      </c>
      <c r="Q32" s="11">
        <v>2.8372324539567844</v>
      </c>
      <c r="R32" s="17">
        <f t="shared" si="10"/>
        <v>18.167022338661237</v>
      </c>
      <c r="S32" s="17">
        <f t="shared" si="0"/>
        <v>356.71182955817176</v>
      </c>
      <c r="T32" s="17">
        <f t="shared" si="1"/>
        <v>1.6261920834574157</v>
      </c>
      <c r="U32" s="17">
        <f t="shared" si="2"/>
        <v>17.272187661655181</v>
      </c>
      <c r="V32" s="17">
        <f t="shared" si="3"/>
        <v>0.16298340158660318</v>
      </c>
      <c r="W32" s="17">
        <f t="shared" si="4"/>
        <v>0.48097518043476839</v>
      </c>
      <c r="X32" s="17">
        <f t="shared" si="5"/>
        <v>0.98139591927041048</v>
      </c>
      <c r="Y32" s="17">
        <f t="shared" si="6"/>
        <v>26.436960358300432</v>
      </c>
      <c r="Z32" s="17">
        <f t="shared" si="7"/>
        <v>0.10965220645591314</v>
      </c>
      <c r="AA32" s="17">
        <f t="shared" si="8"/>
        <v>2.7130608139111665</v>
      </c>
      <c r="AB32" s="17">
        <f t="shared" si="9"/>
        <v>313.65277037347317</v>
      </c>
    </row>
    <row r="33" spans="1:28" x14ac:dyDescent="0.2">
      <c r="A33" s="10">
        <v>35.5</v>
      </c>
      <c r="B33" s="11">
        <v>2204.8718748223273</v>
      </c>
      <c r="C33" s="11">
        <v>162.5399658284831</v>
      </c>
      <c r="D33" s="12">
        <v>5.4581960634794573</v>
      </c>
      <c r="E33" s="11">
        <v>2138.3129208508572</v>
      </c>
      <c r="F33" s="12">
        <v>3.1044938884282409</v>
      </c>
      <c r="G33" s="12">
        <v>13.89618767346696</v>
      </c>
      <c r="H33" s="11">
        <v>119.70867743359508</v>
      </c>
      <c r="I33" s="12">
        <v>0.84714735608262681</v>
      </c>
      <c r="J33" s="11">
        <v>20.334063107889119</v>
      </c>
      <c r="K33" s="11">
        <v>99.416662210156787</v>
      </c>
      <c r="L33" s="12">
        <v>0.56719360980068145</v>
      </c>
      <c r="M33" s="13">
        <v>1954</v>
      </c>
      <c r="N33" s="14">
        <v>4.9139999999999871E-2</v>
      </c>
      <c r="O33" s="14">
        <f t="shared" si="11"/>
        <v>0.25</v>
      </c>
      <c r="P33" s="16">
        <v>35.5</v>
      </c>
      <c r="Q33" s="11">
        <v>2.5318246110326585</v>
      </c>
      <c r="R33" s="17">
        <f t="shared" si="10"/>
        <v>12.213336952517729</v>
      </c>
      <c r="S33" s="17">
        <f t="shared" si="0"/>
        <v>270.8685098219222</v>
      </c>
      <c r="T33" s="17">
        <f t="shared" si="1"/>
        <v>1.7071466556854116</v>
      </c>
      <c r="U33" s="17">
        <f t="shared" si="2"/>
        <v>14.706211022717117</v>
      </c>
      <c r="V33" s="17">
        <f t="shared" si="3"/>
        <v>0.10407205269475044</v>
      </c>
      <c r="W33" s="17">
        <f t="shared" si="4"/>
        <v>0.38138707419340839</v>
      </c>
      <c r="X33" s="17">
        <f t="shared" si="5"/>
        <v>0.67053938639844968</v>
      </c>
      <c r="Y33" s="17">
        <f t="shared" si="6"/>
        <v>19.968034802029099</v>
      </c>
      <c r="Z33" s="17">
        <f t="shared" si="7"/>
        <v>6.9679734964013543E-2</v>
      </c>
      <c r="AA33" s="17">
        <f t="shared" si="8"/>
        <v>2.498039652804172</v>
      </c>
      <c r="AB33" s="17">
        <f t="shared" si="9"/>
        <v>262.69174232652711</v>
      </c>
    </row>
    <row r="34" spans="1:28" x14ac:dyDescent="0.2">
      <c r="A34" s="10">
        <v>36.5</v>
      </c>
      <c r="B34" s="11">
        <v>2360.1723004193536</v>
      </c>
      <c r="C34" s="11">
        <v>183.96707226612418</v>
      </c>
      <c r="D34" s="12">
        <v>5.5641619089588268</v>
      </c>
      <c r="E34" s="11">
        <v>1878.0995822820212</v>
      </c>
      <c r="F34" s="12">
        <v>2.7493580676696752</v>
      </c>
      <c r="G34" s="12">
        <v>7.8631762946752275</v>
      </c>
      <c r="H34" s="11">
        <v>101.44081361997731</v>
      </c>
      <c r="I34" s="12">
        <v>0.75190551182894594</v>
      </c>
      <c r="J34" s="11">
        <v>17.427842206500152</v>
      </c>
      <c r="K34" s="11">
        <v>72.738876958536181</v>
      </c>
      <c r="L34" s="12">
        <v>0.50485909378858629</v>
      </c>
      <c r="M34" s="13">
        <v>1950</v>
      </c>
      <c r="N34" s="14">
        <v>6.7660000000000053E-2</v>
      </c>
      <c r="O34" s="14">
        <f t="shared" si="11"/>
        <v>0.25</v>
      </c>
      <c r="P34" s="16">
        <v>36.5</v>
      </c>
      <c r="Q34" s="11">
        <v>3.0034972227936043</v>
      </c>
      <c r="R34" s="17">
        <f t="shared" si="10"/>
        <v>12.303781037536405</v>
      </c>
      <c r="S34" s="17">
        <f t="shared" si="0"/>
        <v>399.22314461593396</v>
      </c>
      <c r="T34" s="17">
        <f t="shared" si="1"/>
        <v>1.3300562702443157</v>
      </c>
      <c r="U34" s="17">
        <f t="shared" si="2"/>
        <v>17.158713623819175</v>
      </c>
      <c r="V34" s="17">
        <f t="shared" si="3"/>
        <v>0.12718481732586631</v>
      </c>
      <c r="W34" s="17">
        <f t="shared" si="4"/>
        <v>0.46505391714632588</v>
      </c>
      <c r="X34" s="17">
        <f t="shared" si="5"/>
        <v>0.94117798690038623</v>
      </c>
      <c r="Y34" s="17">
        <f t="shared" si="6"/>
        <v>31.118030273814927</v>
      </c>
      <c r="Z34" s="17">
        <f t="shared" si="7"/>
        <v>8.5396915714339439E-2</v>
      </c>
      <c r="AA34" s="17">
        <f t="shared" si="8"/>
        <v>2.9479195092295027</v>
      </c>
      <c r="AB34" s="17">
        <f t="shared" si="9"/>
        <v>317.68054434300416</v>
      </c>
    </row>
    <row r="35" spans="1:28" x14ac:dyDescent="0.2">
      <c r="A35" s="10">
        <v>37.5</v>
      </c>
      <c r="B35" s="11">
        <v>2110.0094481354149</v>
      </c>
      <c r="C35" s="11">
        <v>170.48791964431979</v>
      </c>
      <c r="D35" s="12">
        <v>5.0893841021467523</v>
      </c>
      <c r="E35" s="11">
        <v>1672.2764151925512</v>
      </c>
      <c r="F35" s="12">
        <v>2.2205784643022062</v>
      </c>
      <c r="G35" s="12">
        <v>6.8758683639576761</v>
      </c>
      <c r="H35" s="11">
        <v>81.129786053294325</v>
      </c>
      <c r="I35" s="12">
        <v>0.73285613270193395</v>
      </c>
      <c r="J35" s="12">
        <v>16.019663257209487</v>
      </c>
      <c r="K35" s="11">
        <v>57.079611710686585</v>
      </c>
      <c r="L35" s="12">
        <v>0.54806710148016635</v>
      </c>
      <c r="M35" s="13">
        <v>1946</v>
      </c>
      <c r="N35" s="14">
        <v>6.4239999999999853E-2</v>
      </c>
      <c r="O35" s="14">
        <f t="shared" si="11"/>
        <v>0.25</v>
      </c>
      <c r="P35" s="16">
        <v>37.5</v>
      </c>
      <c r="Q35" s="11">
        <v>4.0534713238462379</v>
      </c>
      <c r="R35" s="17">
        <f t="shared" si="10"/>
        <v>9.1669856407362449</v>
      </c>
      <c r="S35" s="17">
        <f t="shared" si="0"/>
        <v>338.86751737054686</v>
      </c>
      <c r="T35" s="17">
        <f t="shared" si="1"/>
        <v>1.1042644592516002</v>
      </c>
      <c r="U35" s="17">
        <f t="shared" si="2"/>
        <v>13.029443640159039</v>
      </c>
      <c r="V35" s="17">
        <f t="shared" si="3"/>
        <v>0.11769669491193033</v>
      </c>
      <c r="W35" s="17">
        <f t="shared" si="4"/>
        <v>0.35662490136693348</v>
      </c>
      <c r="X35" s="17">
        <f t="shared" si="5"/>
        <v>0.81735508680476654</v>
      </c>
      <c r="Y35" s="17">
        <f t="shared" si="6"/>
        <v>27.380359894877696</v>
      </c>
      <c r="Z35" s="17">
        <f t="shared" si="7"/>
        <v>8.8019576497714511E-2</v>
      </c>
      <c r="AA35" s="17">
        <f t="shared" si="8"/>
        <v>2.5727579191078376</v>
      </c>
      <c r="AB35" s="17">
        <f t="shared" si="9"/>
        <v>268.56759227992308</v>
      </c>
    </row>
    <row r="36" spans="1:28" x14ac:dyDescent="0.2">
      <c r="A36" s="10">
        <v>38.5</v>
      </c>
      <c r="B36" s="11">
        <v>1808.0172979554623</v>
      </c>
      <c r="C36" s="11">
        <v>130.65166415275951</v>
      </c>
      <c r="D36" s="12">
        <v>3.754738663005909</v>
      </c>
      <c r="E36" s="11">
        <v>1405.4638560527162</v>
      </c>
      <c r="F36" s="12">
        <v>2.0818854916690905</v>
      </c>
      <c r="G36" s="12">
        <v>5.1413323464553873</v>
      </c>
      <c r="H36" s="11">
        <v>75.107880801389499</v>
      </c>
      <c r="I36" s="12">
        <v>0.62984350518405041</v>
      </c>
      <c r="J36" s="12">
        <v>13.019308012856516</v>
      </c>
      <c r="K36" s="11">
        <v>65.957053527539742</v>
      </c>
      <c r="L36" s="12">
        <v>0.4044840351890126</v>
      </c>
      <c r="M36" s="13">
        <v>1942</v>
      </c>
      <c r="N36" s="14">
        <v>6.8479999999999569E-2</v>
      </c>
      <c r="O36" s="14">
        <f t="shared" si="11"/>
        <v>0.25</v>
      </c>
      <c r="P36" s="16">
        <v>38.5</v>
      </c>
      <c r="Q36" s="11">
        <v>3.4690265486732548</v>
      </c>
      <c r="R36" s="17">
        <f t="shared" si="10"/>
        <v>11.291847563914732</v>
      </c>
      <c r="S36" s="17">
        <f t="shared" si="0"/>
        <v>309.5325614099732</v>
      </c>
      <c r="T36" s="17">
        <f t="shared" si="1"/>
        <v>0.88019609771315677</v>
      </c>
      <c r="U36" s="17">
        <f t="shared" si="2"/>
        <v>12.858469193197802</v>
      </c>
      <c r="V36" s="17">
        <f t="shared" si="3"/>
        <v>0.10782920808750875</v>
      </c>
      <c r="W36" s="17">
        <f t="shared" si="4"/>
        <v>0.35641879617374606</v>
      </c>
      <c r="X36" s="17">
        <f t="shared" si="5"/>
        <v>0.64281125910660764</v>
      </c>
      <c r="Y36" s="17">
        <f t="shared" si="6"/>
        <v>22.367564902952285</v>
      </c>
      <c r="Z36" s="17">
        <f t="shared" si="7"/>
        <v>6.9247666824358525E-2</v>
      </c>
      <c r="AA36" s="17">
        <f t="shared" si="8"/>
        <v>2.2289055318010216</v>
      </c>
      <c r="AB36" s="17">
        <f t="shared" si="9"/>
        <v>240.6154121562235</v>
      </c>
    </row>
    <row r="37" spans="1:28" x14ac:dyDescent="0.2">
      <c r="A37" s="10">
        <v>39.5</v>
      </c>
      <c r="B37" s="11">
        <v>2898.2577769820305</v>
      </c>
      <c r="C37" s="11">
        <v>244.07014803252295</v>
      </c>
      <c r="D37" s="12">
        <v>6.2888129119585168</v>
      </c>
      <c r="E37" s="11">
        <v>2644.3629356911033</v>
      </c>
      <c r="F37" s="12">
        <v>3.3537293248852622</v>
      </c>
      <c r="G37" s="12">
        <v>7.9313783557654265</v>
      </c>
      <c r="H37" s="11">
        <v>115.60678453028407</v>
      </c>
      <c r="I37" s="12">
        <v>1.085634505532669</v>
      </c>
      <c r="J37" s="11">
        <v>21.470524062141337</v>
      </c>
      <c r="K37" s="11">
        <v>104.86627172250284</v>
      </c>
      <c r="L37" s="12">
        <v>0.68562358067817442</v>
      </c>
      <c r="M37" s="13">
        <v>1938</v>
      </c>
      <c r="N37" s="14">
        <v>6.7600000000000188E-2</v>
      </c>
      <c r="O37" s="14">
        <f t="shared" ref="O37:O60" si="12">(A37-A36)/(M36-M37)</f>
        <v>0.25</v>
      </c>
      <c r="P37" s="16">
        <v>39.5</v>
      </c>
      <c r="Q37" s="11">
        <v>4.1042706600109922</v>
      </c>
      <c r="R37" s="17">
        <f t="shared" si="10"/>
        <v>17.72239992110303</v>
      </c>
      <c r="S37" s="17">
        <f t="shared" si="0"/>
        <v>489.8055643099645</v>
      </c>
      <c r="T37" s="17">
        <f t="shared" si="1"/>
        <v>1.3404029421243608</v>
      </c>
      <c r="U37" s="17">
        <f t="shared" si="2"/>
        <v>19.537546585618063</v>
      </c>
      <c r="V37" s="17">
        <f t="shared" si="3"/>
        <v>0.18347223143502156</v>
      </c>
      <c r="W37" s="17">
        <f t="shared" si="4"/>
        <v>0.56678025590561087</v>
      </c>
      <c r="X37" s="17">
        <f t="shared" si="5"/>
        <v>1.0628093821209923</v>
      </c>
      <c r="Y37" s="17">
        <f t="shared" si="6"/>
        <v>41.247855017496491</v>
      </c>
      <c r="Z37" s="17">
        <f t="shared" si="7"/>
        <v>0.11587038513461179</v>
      </c>
      <c r="AA37" s="17">
        <f t="shared" si="8"/>
        <v>3.6285185665018957</v>
      </c>
      <c r="AB37" s="17">
        <f t="shared" si="9"/>
        <v>446.89733613179772</v>
      </c>
    </row>
    <row r="38" spans="1:28" x14ac:dyDescent="0.2">
      <c r="A38" s="10">
        <v>40.5</v>
      </c>
      <c r="B38" s="11">
        <v>1758.6190869607708</v>
      </c>
      <c r="C38" s="11">
        <v>144.87671096002359</v>
      </c>
      <c r="D38" s="12">
        <v>4.0644562935170647</v>
      </c>
      <c r="E38" s="11">
        <v>2055.5753076321507</v>
      </c>
      <c r="F38" s="12">
        <v>2.2796677755146906</v>
      </c>
      <c r="G38" s="12">
        <v>5.6606456532811613</v>
      </c>
      <c r="H38" s="11">
        <v>92.011798988018015</v>
      </c>
      <c r="I38" s="12">
        <v>0.88845955060166926</v>
      </c>
      <c r="J38" s="12">
        <v>16.174191268754477</v>
      </c>
      <c r="K38" s="11">
        <v>76.311526479349041</v>
      </c>
      <c r="L38" s="12">
        <v>0.40513384069454528</v>
      </c>
      <c r="M38" s="13">
        <v>1934</v>
      </c>
      <c r="N38" s="14">
        <v>5.9940000000000285E-2</v>
      </c>
      <c r="O38" s="14">
        <f t="shared" si="12"/>
        <v>0.25</v>
      </c>
      <c r="P38" s="16">
        <v>40.5</v>
      </c>
      <c r="Q38" s="11">
        <v>3.2110091743115667</v>
      </c>
      <c r="R38" s="17">
        <f t="shared" si="10"/>
        <v>11.435282242930509</v>
      </c>
      <c r="S38" s="17">
        <f t="shared" si="0"/>
        <v>263.52907018107271</v>
      </c>
      <c r="T38" s="17">
        <f t="shared" si="1"/>
        <v>0.84824775114418605</v>
      </c>
      <c r="U38" s="17">
        <f t="shared" si="2"/>
        <v>13.787968078354565</v>
      </c>
      <c r="V38" s="17">
        <f t="shared" si="3"/>
        <v>0.13313566365766077</v>
      </c>
      <c r="W38" s="17">
        <f t="shared" si="4"/>
        <v>0.341608216160878</v>
      </c>
      <c r="X38" s="17">
        <f t="shared" si="5"/>
        <v>0.60905877558353505</v>
      </c>
      <c r="Y38" s="17">
        <f t="shared" si="6"/>
        <v>21.709775137359635</v>
      </c>
      <c r="Z38" s="17">
        <f t="shared" si="7"/>
        <v>6.0709306028077906E-2</v>
      </c>
      <c r="AA38" s="17">
        <f t="shared" si="8"/>
        <v>2.42370256162287</v>
      </c>
      <c r="AB38" s="17">
        <f t="shared" si="9"/>
        <v>308.02795984867925</v>
      </c>
    </row>
    <row r="39" spans="1:28" x14ac:dyDescent="0.2">
      <c r="A39" s="10">
        <v>41.5</v>
      </c>
      <c r="B39" s="11">
        <v>1819.0039087048401</v>
      </c>
      <c r="C39" s="11">
        <v>161.01993509799223</v>
      </c>
      <c r="D39" s="12">
        <v>3.9437595716732905</v>
      </c>
      <c r="E39" s="11">
        <v>2119.3913636065668</v>
      </c>
      <c r="F39" s="12">
        <v>2.163447457639637</v>
      </c>
      <c r="G39" s="12">
        <v>5.454490808406816</v>
      </c>
      <c r="H39" s="11">
        <v>91.085349144369985</v>
      </c>
      <c r="I39" s="12">
        <v>0.72993000523332829</v>
      </c>
      <c r="J39" s="12">
        <v>16.625074403524987</v>
      </c>
      <c r="K39" s="11">
        <v>75.505953157484726</v>
      </c>
      <c r="L39" s="12">
        <v>0.40513384069454528</v>
      </c>
      <c r="M39" s="13">
        <v>1930</v>
      </c>
      <c r="N39" s="14">
        <v>7.2500000000000148E-2</v>
      </c>
      <c r="O39" s="14">
        <f t="shared" si="12"/>
        <v>0.25</v>
      </c>
      <c r="P39" s="16">
        <v>41.5</v>
      </c>
      <c r="Q39" s="11">
        <v>3.4023079984088231</v>
      </c>
      <c r="R39" s="17">
        <f t="shared" si="10"/>
        <v>13.685454009794134</v>
      </c>
      <c r="S39" s="17">
        <f t="shared" si="0"/>
        <v>329.69445845275294</v>
      </c>
      <c r="T39" s="17">
        <f t="shared" si="1"/>
        <v>0.98862645902373747</v>
      </c>
      <c r="U39" s="17">
        <f t="shared" si="2"/>
        <v>16.509219532417095</v>
      </c>
      <c r="V39" s="17">
        <f t="shared" si="3"/>
        <v>0.13229981344854103</v>
      </c>
      <c r="W39" s="17">
        <f t="shared" si="4"/>
        <v>0.39212485169718503</v>
      </c>
      <c r="X39" s="17">
        <f t="shared" si="5"/>
        <v>0.71480642236578529</v>
      </c>
      <c r="Y39" s="17">
        <f t="shared" si="6"/>
        <v>29.184863236511148</v>
      </c>
      <c r="Z39" s="17">
        <f t="shared" si="7"/>
        <v>7.3430508625886487E-2</v>
      </c>
      <c r="AA39" s="17">
        <f t="shared" si="8"/>
        <v>3.0132947356389099</v>
      </c>
      <c r="AB39" s="17">
        <f t="shared" si="9"/>
        <v>384.13968465369101</v>
      </c>
    </row>
    <row r="40" spans="1:28" x14ac:dyDescent="0.2">
      <c r="A40" s="10">
        <v>42.5</v>
      </c>
      <c r="B40" s="11">
        <v>1773.3232087658364</v>
      </c>
      <c r="C40" s="11">
        <v>136.31685365505879</v>
      </c>
      <c r="D40" s="12">
        <v>3.485454345353856</v>
      </c>
      <c r="E40" s="11">
        <v>2565.3618198236145</v>
      </c>
      <c r="F40" s="12">
        <v>2.431263669599784</v>
      </c>
      <c r="G40" s="12">
        <v>5.7080920002972633</v>
      </c>
      <c r="H40" s="11">
        <v>99.545156653347291</v>
      </c>
      <c r="I40" s="12">
        <v>0.76323119106067727</v>
      </c>
      <c r="J40" s="11">
        <v>18.032132219255502</v>
      </c>
      <c r="K40" s="11">
        <v>86.928490106556552</v>
      </c>
      <c r="L40" s="12">
        <v>0.23684747609834977</v>
      </c>
      <c r="M40" s="13">
        <v>1926</v>
      </c>
      <c r="N40" s="14">
        <v>6.7559999999999579E-2</v>
      </c>
      <c r="O40" s="14">
        <f t="shared" si="12"/>
        <v>0.25</v>
      </c>
      <c r="P40" s="16">
        <v>42.5</v>
      </c>
      <c r="Q40" s="11">
        <v>3.1098825155495322</v>
      </c>
      <c r="R40" s="17">
        <f t="shared" si="10"/>
        <v>14.68222197899731</v>
      </c>
      <c r="S40" s="17">
        <f t="shared" si="0"/>
        <v>299.5142899605479</v>
      </c>
      <c r="T40" s="17">
        <f t="shared" si="1"/>
        <v>0.96409673885020175</v>
      </c>
      <c r="U40" s="17">
        <f t="shared" si="2"/>
        <v>16.813176958750255</v>
      </c>
      <c r="V40" s="17">
        <f t="shared" si="3"/>
        <v>0.12890974817014758</v>
      </c>
      <c r="W40" s="17">
        <f t="shared" si="4"/>
        <v>0.41064043379540094</v>
      </c>
      <c r="X40" s="17">
        <f t="shared" si="5"/>
        <v>0.5886932389302626</v>
      </c>
      <c r="Y40" s="17">
        <f t="shared" si="6"/>
        <v>23.02391658233929</v>
      </c>
      <c r="Z40" s="17">
        <f t="shared" si="7"/>
        <v>4.0003538713011023E-2</v>
      </c>
      <c r="AA40" s="17">
        <f t="shared" si="8"/>
        <v>3.0456271318322354</v>
      </c>
      <c r="AB40" s="17">
        <f t="shared" si="9"/>
        <v>433.28961136820578</v>
      </c>
    </row>
    <row r="41" spans="1:28" x14ac:dyDescent="0.2">
      <c r="A41" s="10">
        <v>43.5</v>
      </c>
      <c r="B41" s="11">
        <v>1838.3239732069851</v>
      </c>
      <c r="C41" s="11">
        <v>142.66272893467362</v>
      </c>
      <c r="D41" s="12">
        <v>3.4522416108958378</v>
      </c>
      <c r="E41" s="11">
        <v>2542.8520685244016</v>
      </c>
      <c r="F41" s="12">
        <v>2.3853246944504085</v>
      </c>
      <c r="G41" s="12">
        <v>6.1480140241431211</v>
      </c>
      <c r="H41" s="11">
        <v>94.863791564810612</v>
      </c>
      <c r="I41" s="12">
        <v>0.73725117891507896</v>
      </c>
      <c r="J41" s="11">
        <v>18.150097579425005</v>
      </c>
      <c r="K41" s="11">
        <v>102.15248218158773</v>
      </c>
      <c r="L41" s="12">
        <v>0.40514630635118137</v>
      </c>
      <c r="M41" s="13">
        <v>1921</v>
      </c>
      <c r="N41" s="14">
        <v>6.6460000000000005E-2</v>
      </c>
      <c r="O41" s="14">
        <f t="shared" si="12"/>
        <v>0.2</v>
      </c>
      <c r="P41" s="16">
        <v>43.5</v>
      </c>
      <c r="Q41" s="11">
        <v>3.4134007585336015</v>
      </c>
      <c r="R41" s="17">
        <f t="shared" si="10"/>
        <v>13.578107931576644</v>
      </c>
      <c r="S41" s="17">
        <f t="shared" si="0"/>
        <v>244.35002251867249</v>
      </c>
      <c r="T41" s="17">
        <f t="shared" si="1"/>
        <v>0.8171940240891038</v>
      </c>
      <c r="U41" s="17">
        <f t="shared" si="2"/>
        <v>12.609295174794628</v>
      </c>
      <c r="V41" s="17">
        <f t="shared" si="3"/>
        <v>9.7995426701392302E-2</v>
      </c>
      <c r="W41" s="17">
        <f t="shared" si="4"/>
        <v>0.31705735838634835</v>
      </c>
      <c r="X41" s="17">
        <f t="shared" si="5"/>
        <v>0.45887195492027488</v>
      </c>
      <c r="Y41" s="17">
        <f t="shared" si="6"/>
        <v>18.962729929996819</v>
      </c>
      <c r="Z41" s="17">
        <f t="shared" si="7"/>
        <v>5.3852047040199032E-2</v>
      </c>
      <c r="AA41" s="17">
        <f t="shared" si="8"/>
        <v>2.4125109702571716</v>
      </c>
      <c r="AB41" s="17">
        <f t="shared" si="9"/>
        <v>337.99589694826352</v>
      </c>
    </row>
    <row r="42" spans="1:28" x14ac:dyDescent="0.2">
      <c r="A42" s="10">
        <v>44.5</v>
      </c>
      <c r="B42" s="11">
        <v>1570.1113774182529</v>
      </c>
      <c r="C42" s="11">
        <v>133.78809546977752</v>
      </c>
      <c r="D42" s="12">
        <v>3.0212856549225582</v>
      </c>
      <c r="E42" s="11">
        <v>1883.5891010962418</v>
      </c>
      <c r="F42" s="12">
        <v>1.7836909214820409</v>
      </c>
      <c r="G42" s="12">
        <v>6.2330711692291239</v>
      </c>
      <c r="H42" s="11">
        <v>66.084409088826177</v>
      </c>
      <c r="I42" s="12">
        <v>0.41728174031841486</v>
      </c>
      <c r="J42" s="12">
        <v>13.151398291726784</v>
      </c>
      <c r="K42" s="11">
        <v>79.117638544746058</v>
      </c>
      <c r="L42" s="12">
        <v>0.2603645685160762</v>
      </c>
      <c r="M42" s="13">
        <v>1916</v>
      </c>
      <c r="N42" s="14">
        <v>6.6239999999999813E-2</v>
      </c>
      <c r="O42" s="14">
        <f t="shared" si="12"/>
        <v>0.2</v>
      </c>
      <c r="P42" s="16">
        <v>44.5</v>
      </c>
      <c r="Q42" s="11">
        <v>3.950695322376494</v>
      </c>
      <c r="R42" s="17">
        <f t="shared" si="10"/>
        <v>10.481504754407929</v>
      </c>
      <c r="S42" s="17">
        <f t="shared" si="0"/>
        <v>208.00835528036956</v>
      </c>
      <c r="T42" s="17">
        <f t="shared" si="1"/>
        <v>0.82575726849947195</v>
      </c>
      <c r="U42" s="17">
        <f t="shared" si="2"/>
        <v>8.7548625160876679</v>
      </c>
      <c r="V42" s="17">
        <f t="shared" si="3"/>
        <v>5.5281484957383442E-2</v>
      </c>
      <c r="W42" s="17">
        <f t="shared" si="4"/>
        <v>0.23630337327794013</v>
      </c>
      <c r="X42" s="17">
        <f t="shared" si="5"/>
        <v>0.40025992356413942</v>
      </c>
      <c r="Y42" s="17">
        <f t="shared" si="6"/>
        <v>17.724246887836074</v>
      </c>
      <c r="Z42" s="17">
        <f t="shared" si="7"/>
        <v>3.449309803700968E-2</v>
      </c>
      <c r="AA42" s="17">
        <f t="shared" si="8"/>
        <v>1.7422972456879593</v>
      </c>
      <c r="AB42" s="17">
        <f t="shared" si="9"/>
        <v>249.53788411322944</v>
      </c>
    </row>
    <row r="43" spans="1:28" x14ac:dyDescent="0.2">
      <c r="A43" s="10">
        <v>45.5</v>
      </c>
      <c r="B43" s="11">
        <v>2017.4082190060069</v>
      </c>
      <c r="C43" s="11">
        <v>164.01013768225121</v>
      </c>
      <c r="D43" s="12">
        <v>3.8444896872567034</v>
      </c>
      <c r="E43" s="11">
        <v>3122.7503403583082</v>
      </c>
      <c r="F43" s="12">
        <v>2.2802125102408848</v>
      </c>
      <c r="G43" s="12">
        <v>6.4056185318513643</v>
      </c>
      <c r="H43" s="11">
        <v>100.24190292423597</v>
      </c>
      <c r="I43" s="12">
        <v>0.91909528320045519</v>
      </c>
      <c r="J43" s="11">
        <v>19.463165474228852</v>
      </c>
      <c r="K43" s="11">
        <v>113.8793342054045</v>
      </c>
      <c r="L43" s="12">
        <v>0.28047727432699299</v>
      </c>
      <c r="M43" s="13">
        <v>1910</v>
      </c>
      <c r="N43" s="14">
        <v>6.9120000000000209E-2</v>
      </c>
      <c r="O43" s="14">
        <f t="shared" si="12"/>
        <v>0.16666666666666666</v>
      </c>
      <c r="P43" s="16">
        <v>45.5</v>
      </c>
      <c r="Q43" s="11">
        <v>3.4660421545669706</v>
      </c>
      <c r="R43" s="17">
        <f t="shared" si="10"/>
        <v>13.118899300462639</v>
      </c>
      <c r="S43" s="17">
        <f t="shared" si="0"/>
        <v>232.40542682949268</v>
      </c>
      <c r="T43" s="17">
        <f t="shared" si="1"/>
        <v>0.73792725486927935</v>
      </c>
      <c r="U43" s="17">
        <f t="shared" si="2"/>
        <v>11.547867216872019</v>
      </c>
      <c r="V43" s="17">
        <f t="shared" si="3"/>
        <v>0.10587977662469275</v>
      </c>
      <c r="W43" s="17">
        <f t="shared" si="4"/>
        <v>0.26268048117975068</v>
      </c>
      <c r="X43" s="17">
        <f t="shared" si="5"/>
        <v>0.4428852119719735</v>
      </c>
      <c r="Y43" s="17">
        <f t="shared" si="6"/>
        <v>18.893967860995396</v>
      </c>
      <c r="Z43" s="17">
        <f t="shared" si="7"/>
        <v>3.2310982002469686E-2</v>
      </c>
      <c r="AA43" s="17">
        <f t="shared" si="8"/>
        <v>2.2421566626311709</v>
      </c>
      <c r="AB43" s="17">
        <f t="shared" si="9"/>
        <v>359.74083920927819</v>
      </c>
    </row>
    <row r="44" spans="1:28" x14ac:dyDescent="0.2">
      <c r="A44" s="16">
        <v>46.5</v>
      </c>
      <c r="B44" s="11">
        <v>1424.6235362799182</v>
      </c>
      <c r="C44" s="11">
        <v>104.96610587434763</v>
      </c>
      <c r="D44" s="11">
        <v>33.053901726274276</v>
      </c>
      <c r="E44" s="11">
        <v>3035.8761167592329</v>
      </c>
      <c r="F44" s="12">
        <v>14.858704931891278</v>
      </c>
      <c r="G44" s="12">
        <v>7.6762079647186896</v>
      </c>
      <c r="H44" s="11">
        <v>74.806031342773679</v>
      </c>
      <c r="I44" s="12">
        <v>0.39890908004835612</v>
      </c>
      <c r="J44" s="12">
        <v>13.753289053920168</v>
      </c>
      <c r="K44" s="11">
        <v>84.729257403606198</v>
      </c>
      <c r="L44" s="12">
        <v>0.2493193655634226</v>
      </c>
      <c r="M44" s="13">
        <v>1904</v>
      </c>
      <c r="N44" s="14">
        <v>5.816000000000017E-2</v>
      </c>
      <c r="O44" s="14">
        <f t="shared" si="12"/>
        <v>0.16666666666666666</v>
      </c>
      <c r="P44" s="16">
        <v>46.5</v>
      </c>
      <c r="Q44" s="11">
        <v>2.8106120304701618</v>
      </c>
      <c r="R44" s="17">
        <f t="shared" si="10"/>
        <v>8.2130893509895841</v>
      </c>
      <c r="S44" s="17">
        <f t="shared" si="0"/>
        <v>138.0935081167338</v>
      </c>
      <c r="T44" s="17">
        <f t="shared" si="1"/>
        <v>0.74408042538006702</v>
      </c>
      <c r="U44" s="17">
        <f t="shared" si="2"/>
        <v>7.2511979714928829</v>
      </c>
      <c r="V44" s="17">
        <f t="shared" si="3"/>
        <v>3.8667586826020763E-2</v>
      </c>
      <c r="W44" s="17">
        <f t="shared" si="4"/>
        <v>1.4403037980646656</v>
      </c>
      <c r="X44" s="17">
        <f t="shared" si="5"/>
        <v>3.2040248740001958</v>
      </c>
      <c r="Y44" s="17">
        <f t="shared" si="6"/>
        <v>10.174714529420125</v>
      </c>
      <c r="Z44" s="17">
        <f t="shared" si="7"/>
        <v>2.4167357168614501E-2</v>
      </c>
      <c r="AA44" s="17">
        <f t="shared" si="8"/>
        <v>1.3331521522933321</v>
      </c>
      <c r="AB44" s="17">
        <f t="shared" si="9"/>
        <v>294.27759158452915</v>
      </c>
    </row>
    <row r="45" spans="1:28" x14ac:dyDescent="0.2">
      <c r="A45" s="10">
        <v>47.5</v>
      </c>
      <c r="B45" s="11">
        <v>2450.3739251753668</v>
      </c>
      <c r="C45" s="11">
        <v>206.63347308037541</v>
      </c>
      <c r="D45" s="12">
        <v>12.38202027703425</v>
      </c>
      <c r="E45" s="11">
        <v>3134.4601413174669</v>
      </c>
      <c r="F45" s="12">
        <v>5.6836001272640164</v>
      </c>
      <c r="G45" s="12">
        <v>7.4209145081821077</v>
      </c>
      <c r="H45" s="11">
        <v>89.63245859460271</v>
      </c>
      <c r="I45" s="12">
        <v>0.61070307710603589</v>
      </c>
      <c r="J45" s="11">
        <v>18.684982859046354</v>
      </c>
      <c r="K45" s="11">
        <v>102.78665708539971</v>
      </c>
      <c r="L45" s="12">
        <v>0.33657896202070903</v>
      </c>
      <c r="M45" s="13">
        <v>1897</v>
      </c>
      <c r="N45" s="14">
        <v>5.9819999999999852E-2</v>
      </c>
      <c r="O45" s="14">
        <f t="shared" si="12"/>
        <v>0.14285714285714285</v>
      </c>
      <c r="P45" s="16">
        <v>47.5</v>
      </c>
      <c r="Q45" s="11">
        <v>3.3595800524936879</v>
      </c>
      <c r="R45" s="17">
        <f t="shared" si="10"/>
        <v>8.7838540383551358</v>
      </c>
      <c r="S45" s="17">
        <f t="shared" si="0"/>
        <v>209.40195457712866</v>
      </c>
      <c r="T45" s="17">
        <f t="shared" si="1"/>
        <v>0.63417015125636078</v>
      </c>
      <c r="U45" s="17">
        <f t="shared" si="2"/>
        <v>7.6597338187558872</v>
      </c>
      <c r="V45" s="17">
        <f t="shared" si="3"/>
        <v>5.2188940103547111E-2</v>
      </c>
      <c r="W45" s="17">
        <f t="shared" si="4"/>
        <v>0.48570422801847513</v>
      </c>
      <c r="X45" s="17">
        <f t="shared" si="5"/>
        <v>1.0581320756745529</v>
      </c>
      <c r="Y45" s="17">
        <f t="shared" si="6"/>
        <v>17.658306228097182</v>
      </c>
      <c r="Z45" s="17">
        <f t="shared" si="7"/>
        <v>2.8763076440112521E-2</v>
      </c>
      <c r="AA45" s="17">
        <f t="shared" si="8"/>
        <v>1.5967652494687858</v>
      </c>
      <c r="AB45" s="17">
        <f t="shared" si="9"/>
        <v>267.86200807658628</v>
      </c>
    </row>
    <row r="46" spans="1:28" x14ac:dyDescent="0.2">
      <c r="A46" s="10">
        <v>48.5</v>
      </c>
      <c r="B46" s="11">
        <v>2208.0186599303047</v>
      </c>
      <c r="C46" s="11">
        <v>181.93878067724665</v>
      </c>
      <c r="D46" s="12">
        <v>4.1471198137400167</v>
      </c>
      <c r="E46" s="11">
        <v>3144.2147188869162</v>
      </c>
      <c r="F46" s="12">
        <v>1.925610556682799</v>
      </c>
      <c r="G46" s="12">
        <v>6.8366775572105638</v>
      </c>
      <c r="H46" s="11">
        <v>76.269427398903389</v>
      </c>
      <c r="I46" s="12">
        <v>0.49947384039225212</v>
      </c>
      <c r="J46" s="12">
        <v>15.934173316419418</v>
      </c>
      <c r="K46" s="11">
        <v>202.27995455557104</v>
      </c>
      <c r="L46" s="12">
        <v>0.39890101237616782</v>
      </c>
      <c r="M46" s="13">
        <v>1889</v>
      </c>
      <c r="N46" s="14">
        <v>7.1759999999999741E-2</v>
      </c>
      <c r="O46" s="14">
        <f t="shared" si="12"/>
        <v>0.125</v>
      </c>
      <c r="P46" s="16">
        <v>48.5</v>
      </c>
      <c r="Q46" s="11">
        <v>2.9674369747901475</v>
      </c>
      <c r="R46" s="17">
        <f t="shared" si="10"/>
        <v>18.144511923634656</v>
      </c>
      <c r="S46" s="17">
        <f t="shared" si="0"/>
        <v>198.05927379574763</v>
      </c>
      <c r="T46" s="17">
        <f t="shared" si="1"/>
        <v>0.6132499768817854</v>
      </c>
      <c r="U46" s="17">
        <f t="shared" si="2"/>
        <v>6.8413676376816088</v>
      </c>
      <c r="V46" s="17">
        <f t="shared" si="3"/>
        <v>4.4802803483184855E-2</v>
      </c>
      <c r="W46" s="17">
        <f t="shared" si="4"/>
        <v>0.17272726693444646</v>
      </c>
      <c r="X46" s="17">
        <f t="shared" si="5"/>
        <v>0.37199664729247817</v>
      </c>
      <c r="Y46" s="17">
        <f t="shared" si="6"/>
        <v>16.319908626748965</v>
      </c>
      <c r="Z46" s="17">
        <f t="shared" si="7"/>
        <v>3.5781420810142128E-2</v>
      </c>
      <c r="AA46" s="17">
        <f t="shared" si="8"/>
        <v>1.4292953464828169</v>
      </c>
      <c r="AB46" s="17">
        <f t="shared" si="9"/>
        <v>282.03606028415538</v>
      </c>
    </row>
    <row r="47" spans="1:28" x14ac:dyDescent="0.2">
      <c r="A47" s="10">
        <v>49.5</v>
      </c>
      <c r="B47" s="11">
        <v>3148.155696406483</v>
      </c>
      <c r="C47" s="11">
        <v>288.59965712361009</v>
      </c>
      <c r="D47" s="12">
        <v>6.4932623754930052</v>
      </c>
      <c r="E47" s="11">
        <v>3262.2540920208066</v>
      </c>
      <c r="F47" s="12">
        <v>2.5611890616212629</v>
      </c>
      <c r="G47" s="12">
        <v>7.1711328786656496</v>
      </c>
      <c r="H47" s="11">
        <v>77.19330371164196</v>
      </c>
      <c r="I47" s="12">
        <v>0.77988444742999097</v>
      </c>
      <c r="J47" s="11">
        <v>18.600281477804952</v>
      </c>
      <c r="K47" s="11">
        <v>174.03112613880563</v>
      </c>
      <c r="L47" s="12">
        <v>0.42383855847799712</v>
      </c>
      <c r="M47" s="13">
        <v>1881</v>
      </c>
      <c r="N47" s="14">
        <v>6.7360000000000392E-2</v>
      </c>
      <c r="O47" s="14">
        <f t="shared" si="12"/>
        <v>0.125</v>
      </c>
      <c r="P47" s="16">
        <v>49.5</v>
      </c>
      <c r="Q47" s="11">
        <v>4.0924410207030864</v>
      </c>
      <c r="R47" s="17">
        <f t="shared" si="10"/>
        <v>14.653420820887519</v>
      </c>
      <c r="S47" s="17">
        <f t="shared" si="0"/>
        <v>265.07470963742742</v>
      </c>
      <c r="T47" s="17">
        <f t="shared" si="1"/>
        <v>0.60380938838365128</v>
      </c>
      <c r="U47" s="17">
        <f t="shared" si="2"/>
        <v>6.4996761725202914</v>
      </c>
      <c r="V47" s="17">
        <f t="shared" si="3"/>
        <v>6.5666270473605626E-2</v>
      </c>
      <c r="W47" s="17">
        <f t="shared" si="4"/>
        <v>0.21565211898851158</v>
      </c>
      <c r="X47" s="17">
        <f t="shared" si="5"/>
        <v>0.5467326920165142</v>
      </c>
      <c r="Y47" s="17">
        <f t="shared" si="6"/>
        <v>24.300091129808109</v>
      </c>
      <c r="Z47" s="17">
        <f t="shared" si="7"/>
        <v>3.5687206623847563E-2</v>
      </c>
      <c r="AA47" s="17">
        <f t="shared" si="8"/>
        <v>1.566143700431186</v>
      </c>
      <c r="AB47" s="17">
        <f t="shared" si="9"/>
        <v>274.6817945481535</v>
      </c>
    </row>
    <row r="48" spans="1:28" x14ac:dyDescent="0.2">
      <c r="A48" s="10">
        <v>50.5</v>
      </c>
      <c r="B48" s="11">
        <v>2509.534853892751</v>
      </c>
      <c r="C48" s="11">
        <v>236.76302783291931</v>
      </c>
      <c r="D48" s="12">
        <v>7.7115898761902599</v>
      </c>
      <c r="E48" s="11">
        <v>2513.8064954646766</v>
      </c>
      <c r="F48" s="12">
        <v>2.9330171910770328</v>
      </c>
      <c r="G48" s="12">
        <v>7.7370496934845665</v>
      </c>
      <c r="H48" s="11">
        <v>50.835884158304879</v>
      </c>
      <c r="I48" s="12">
        <v>0.28835502933850804</v>
      </c>
      <c r="J48" s="12">
        <v>13.693768243250759</v>
      </c>
      <c r="K48" s="11">
        <v>88.286164962536404</v>
      </c>
      <c r="L48" s="12">
        <v>0.32410707255563609</v>
      </c>
      <c r="M48" s="13">
        <v>1872</v>
      </c>
      <c r="N48" s="14">
        <v>6.5820000000000073E-2</v>
      </c>
      <c r="O48" s="14">
        <f t="shared" si="12"/>
        <v>0.1111111111111111</v>
      </c>
      <c r="P48" s="16">
        <v>50.5</v>
      </c>
      <c r="Q48" s="11">
        <v>3.8332086761409756</v>
      </c>
      <c r="R48" s="17">
        <f t="shared" si="10"/>
        <v>6.4566615309268363</v>
      </c>
      <c r="S48" s="17">
        <f t="shared" si="0"/>
        <v>183.53064898135673</v>
      </c>
      <c r="T48" s="17">
        <f t="shared" si="1"/>
        <v>0.56583623425017193</v>
      </c>
      <c r="U48" s="17">
        <f t="shared" si="2"/>
        <v>3.7177976614440338</v>
      </c>
      <c r="V48" s="17">
        <f t="shared" si="3"/>
        <v>2.1088364478956245E-2</v>
      </c>
      <c r="W48" s="17">
        <f t="shared" si="4"/>
        <v>0.2145013239074339</v>
      </c>
      <c r="X48" s="17">
        <f t="shared" si="5"/>
        <v>0.56397427294538161</v>
      </c>
      <c r="Y48" s="17">
        <f t="shared" si="6"/>
        <v>17.315269435514185</v>
      </c>
      <c r="Z48" s="17">
        <f t="shared" si="7"/>
        <v>2.3703030572902212E-2</v>
      </c>
      <c r="AA48" s="17">
        <f t="shared" si="8"/>
        <v>1.0014709175230732</v>
      </c>
      <c r="AB48" s="17">
        <f t="shared" si="9"/>
        <v>183.84304836831689</v>
      </c>
    </row>
    <row r="49" spans="1:28" x14ac:dyDescent="0.2">
      <c r="A49" s="10">
        <v>51.5</v>
      </c>
      <c r="B49" s="11">
        <v>3164.4447152906819</v>
      </c>
      <c r="C49" s="11">
        <v>283.80802130853067</v>
      </c>
      <c r="D49" s="12">
        <v>9.0499098908054822</v>
      </c>
      <c r="E49" s="11">
        <v>3500.0088039115908</v>
      </c>
      <c r="F49" s="12">
        <v>3.4603375739055942</v>
      </c>
      <c r="G49" s="12">
        <v>5.5970874421927785</v>
      </c>
      <c r="H49" s="11">
        <v>49.440636450484305</v>
      </c>
      <c r="I49" s="12">
        <v>0.30633402075105498</v>
      </c>
      <c r="J49" s="12">
        <v>14.728661243400632</v>
      </c>
      <c r="K49" s="11">
        <v>93.625628341520283</v>
      </c>
      <c r="L49" s="12">
        <v>0.46747458953495835</v>
      </c>
      <c r="M49" s="13">
        <v>1857</v>
      </c>
      <c r="N49" s="14">
        <v>7.6920000000000502E-2</v>
      </c>
      <c r="O49" s="14">
        <f t="shared" si="12"/>
        <v>6.6666666666666666E-2</v>
      </c>
      <c r="P49" s="16">
        <v>51.5</v>
      </c>
      <c r="Q49" s="11">
        <v>3.9403706688154503</v>
      </c>
      <c r="R49" s="17">
        <f t="shared" si="10"/>
        <v>4.8011222213531912</v>
      </c>
      <c r="S49" s="17">
        <f t="shared" si="0"/>
        <v>162.27272500010724</v>
      </c>
      <c r="T49" s="17">
        <f t="shared" si="1"/>
        <v>0.28701864403564753</v>
      </c>
      <c r="U49" s="17">
        <f t="shared" si="2"/>
        <v>2.5353158371808515</v>
      </c>
      <c r="V49" s="17">
        <f t="shared" si="3"/>
        <v>1.5708808584114199E-2</v>
      </c>
      <c r="W49" s="17">
        <f t="shared" si="4"/>
        <v>0.17744611078988004</v>
      </c>
      <c r="X49" s="17">
        <f t="shared" si="5"/>
        <v>0.46407937920050812</v>
      </c>
      <c r="Y49" s="17">
        <f t="shared" si="6"/>
        <v>14.553675332701548</v>
      </c>
      <c r="Z49" s="17">
        <f t="shared" si="7"/>
        <v>2.3972096951352818E-2</v>
      </c>
      <c r="AA49" s="17">
        <f t="shared" si="8"/>
        <v>0.75528574856158937</v>
      </c>
      <c r="AB49" s="17">
        <f t="shared" si="9"/>
        <v>179.48045146458753</v>
      </c>
    </row>
    <row r="50" spans="1:28" x14ac:dyDescent="0.2">
      <c r="A50" s="10">
        <v>52.5</v>
      </c>
      <c r="B50" s="11">
        <v>3960.0184199835135</v>
      </c>
      <c r="C50" s="11">
        <v>339.158404216767</v>
      </c>
      <c r="D50" s="12">
        <v>6.181318564963842</v>
      </c>
      <c r="E50" s="11">
        <v>3140.4470019872197</v>
      </c>
      <c r="F50" s="12">
        <v>2.2384675802666476</v>
      </c>
      <c r="G50" s="12">
        <v>6.3041291051687232</v>
      </c>
      <c r="H50" s="11">
        <v>39.942619653519444</v>
      </c>
      <c r="I50" s="12">
        <v>0.30833494179822768</v>
      </c>
      <c r="J50" s="12">
        <v>14.460459196691181</v>
      </c>
      <c r="K50" s="11">
        <v>137.97048125900858</v>
      </c>
      <c r="L50" s="12">
        <v>0.46123552838826121</v>
      </c>
      <c r="M50" s="13">
        <v>1839.7</v>
      </c>
      <c r="N50" s="14">
        <v>8.896000000000015E-2</v>
      </c>
      <c r="O50" s="14">
        <f t="shared" si="12"/>
        <v>5.7803468208092637E-2</v>
      </c>
      <c r="P50" s="16">
        <v>52.5</v>
      </c>
      <c r="Q50" s="11">
        <v>4.6697851423135806</v>
      </c>
      <c r="R50" s="17">
        <f t="shared" si="10"/>
        <v>7.0947133021973734</v>
      </c>
      <c r="S50" s="17">
        <f t="shared" si="0"/>
        <v>203.63192985071379</v>
      </c>
      <c r="T50" s="17">
        <f t="shared" si="1"/>
        <v>0.32417070820567168</v>
      </c>
      <c r="U50" s="17">
        <f t="shared" si="2"/>
        <v>2.0539280025301183</v>
      </c>
      <c r="V50" s="17">
        <f t="shared" si="3"/>
        <v>1.5855188683451128E-2</v>
      </c>
      <c r="W50" s="17">
        <f t="shared" si="4"/>
        <v>0.11510640227775827</v>
      </c>
      <c r="X50" s="17">
        <f t="shared" si="5"/>
        <v>0.31785554886658135</v>
      </c>
      <c r="Y50" s="17">
        <f t="shared" si="6"/>
        <v>17.440191698915445</v>
      </c>
      <c r="Z50" s="17">
        <f t="shared" si="7"/>
        <v>2.3717637344173346E-2</v>
      </c>
      <c r="AA50" s="17">
        <f t="shared" si="8"/>
        <v>0.74358523129344101</v>
      </c>
      <c r="AB50" s="17">
        <f t="shared" si="9"/>
        <v>161.48795681895047</v>
      </c>
    </row>
    <row r="51" spans="1:28" x14ac:dyDescent="0.2">
      <c r="A51" s="10">
        <v>53.5</v>
      </c>
      <c r="B51" s="11">
        <v>3681.3263605545271</v>
      </c>
      <c r="C51" s="11">
        <v>325.38566672843848</v>
      </c>
      <c r="D51" s="12">
        <v>10.447123652022654</v>
      </c>
      <c r="E51" s="11">
        <v>3938.414911589718</v>
      </c>
      <c r="F51" s="12">
        <v>3.5152375734869437</v>
      </c>
      <c r="G51" s="12">
        <v>5.1370144147548524</v>
      </c>
      <c r="H51" s="11">
        <v>38.103030183584629</v>
      </c>
      <c r="I51" s="12">
        <v>0.50214195707645215</v>
      </c>
      <c r="J51" s="12">
        <v>15.688673412641503</v>
      </c>
      <c r="K51" s="11">
        <v>123.55212251336739</v>
      </c>
      <c r="L51" s="12">
        <v>0.47369495219669955</v>
      </c>
      <c r="M51" s="13">
        <v>1828.5</v>
      </c>
      <c r="N51" s="14">
        <v>8.8620000000000226E-2</v>
      </c>
      <c r="O51" s="14">
        <f t="shared" si="12"/>
        <v>8.9285714285713927E-2</v>
      </c>
      <c r="P51" s="16">
        <v>53.5</v>
      </c>
      <c r="Q51" s="11">
        <v>5.0910237213333387</v>
      </c>
      <c r="R51" s="17">
        <f t="shared" si="10"/>
        <v>9.7760616938701812</v>
      </c>
      <c r="S51" s="17">
        <f t="shared" si="0"/>
        <v>291.28494827887653</v>
      </c>
      <c r="T51" s="17">
        <f t="shared" si="1"/>
        <v>0.40646626556747711</v>
      </c>
      <c r="U51" s="17">
        <f t="shared" si="2"/>
        <v>3.0149022632761295</v>
      </c>
      <c r="V51" s="17">
        <f t="shared" si="3"/>
        <v>3.9731982353674214E-2</v>
      </c>
      <c r="W51" s="17">
        <f t="shared" si="4"/>
        <v>0.27814317300215397</v>
      </c>
      <c r="X51" s="17">
        <f t="shared" si="5"/>
        <v>0.82662865896629134</v>
      </c>
      <c r="Y51" s="17">
        <f t="shared" si="6"/>
        <v>25.746140879887655</v>
      </c>
      <c r="Z51" s="17">
        <f t="shared" si="7"/>
        <v>3.7481113092563793E-2</v>
      </c>
      <c r="AA51" s="17">
        <f t="shared" si="8"/>
        <v>1.2413662837752573</v>
      </c>
      <c r="AB51" s="17">
        <f t="shared" si="9"/>
        <v>311.62707987953598</v>
      </c>
    </row>
    <row r="52" spans="1:28" x14ac:dyDescent="0.2">
      <c r="A52" s="10">
        <v>54.5</v>
      </c>
      <c r="B52" s="11">
        <v>3343.0115054068019</v>
      </c>
      <c r="C52" s="11">
        <v>263.54302067353046</v>
      </c>
      <c r="D52" s="12">
        <v>4.5414592662254707</v>
      </c>
      <c r="E52" s="11">
        <v>4204.7455205124415</v>
      </c>
      <c r="F52" s="12">
        <v>1.7483422644557449</v>
      </c>
      <c r="G52" s="12">
        <v>3.9848188691942541</v>
      </c>
      <c r="H52" s="11">
        <v>34.878120372216976</v>
      </c>
      <c r="I52" s="12">
        <v>0.55475452799867475</v>
      </c>
      <c r="J52" s="12">
        <v>14.007219053155296</v>
      </c>
      <c r="K52" s="11">
        <v>105.14152467873828</v>
      </c>
      <c r="L52" s="12">
        <v>0.16205353627781793</v>
      </c>
      <c r="M52" s="13">
        <v>1817.2</v>
      </c>
      <c r="N52" s="14">
        <v>7.1640000000000009E-2</v>
      </c>
      <c r="O52" s="14">
        <f t="shared" si="12"/>
        <v>8.8495575221239298E-2</v>
      </c>
      <c r="P52" s="16">
        <v>54.5</v>
      </c>
      <c r="Q52" s="11">
        <v>3.7093606807766704</v>
      </c>
      <c r="R52" s="17">
        <f t="shared" si="10"/>
        <v>6.6657865734379129</v>
      </c>
      <c r="S52" s="17">
        <f t="shared" si="0"/>
        <v>211.94101260826929</v>
      </c>
      <c r="T52" s="17">
        <f t="shared" si="1"/>
        <v>0.25263046353015711</v>
      </c>
      <c r="U52" s="17">
        <f t="shared" si="2"/>
        <v>2.2112111004120658</v>
      </c>
      <c r="V52" s="17">
        <f t="shared" si="3"/>
        <v>3.5170455208694891E-2</v>
      </c>
      <c r="W52" s="17">
        <f t="shared" si="4"/>
        <v>0.11084180515540717</v>
      </c>
      <c r="X52" s="17">
        <f t="shared" si="5"/>
        <v>0.28792047949769384</v>
      </c>
      <c r="Y52" s="17">
        <f t="shared" si="6"/>
        <v>16.7081610628777</v>
      </c>
      <c r="Z52" s="17">
        <f t="shared" si="7"/>
        <v>1.0273907379595508E-2</v>
      </c>
      <c r="AA52" s="17">
        <f t="shared" si="8"/>
        <v>0.88803289643190242</v>
      </c>
      <c r="AB52" s="17">
        <f t="shared" si="9"/>
        <v>266.57342397302</v>
      </c>
    </row>
    <row r="53" spans="1:28" x14ac:dyDescent="0.2">
      <c r="A53" s="10">
        <v>55.5</v>
      </c>
      <c r="B53" s="11">
        <v>4268.9904883082772</v>
      </c>
      <c r="C53" s="11">
        <v>428.30622416152488</v>
      </c>
      <c r="D53" s="12">
        <v>8.3829371593862714</v>
      </c>
      <c r="E53" s="11">
        <v>3363.4448855347482</v>
      </c>
      <c r="F53" s="12">
        <v>3.1105296747330495</v>
      </c>
      <c r="G53" s="12">
        <v>6.4682896667967134</v>
      </c>
      <c r="H53" s="11">
        <v>26.314013957746905</v>
      </c>
      <c r="I53" s="12">
        <v>0.36028098294733424</v>
      </c>
      <c r="J53" s="12">
        <v>14.301119822291005</v>
      </c>
      <c r="K53" s="11">
        <v>101.05962822895015</v>
      </c>
      <c r="L53" s="12">
        <v>0.25554596105348187</v>
      </c>
      <c r="M53" s="13">
        <v>1805.9</v>
      </c>
      <c r="N53" s="14">
        <v>8.6619999999999919E-2</v>
      </c>
      <c r="O53" s="14">
        <f t="shared" si="12"/>
        <v>8.8495575221239298E-2</v>
      </c>
      <c r="P53" s="16">
        <v>55.5</v>
      </c>
      <c r="Q53" s="11">
        <v>5.4640939399303168</v>
      </c>
      <c r="R53" s="17">
        <f t="shared" si="10"/>
        <v>7.7467123868953003</v>
      </c>
      <c r="S53" s="17">
        <f t="shared" si="0"/>
        <v>327.23889920111873</v>
      </c>
      <c r="T53" s="17">
        <f t="shared" si="1"/>
        <v>0.49582588578578141</v>
      </c>
      <c r="U53" s="17">
        <f t="shared" si="2"/>
        <v>2.0170972469203927</v>
      </c>
      <c r="V53" s="17">
        <f t="shared" si="3"/>
        <v>2.7617290922918751E-2</v>
      </c>
      <c r="W53" s="17">
        <f t="shared" si="4"/>
        <v>0.23843723931449343</v>
      </c>
      <c r="X53" s="17">
        <f t="shared" si="5"/>
        <v>0.6425929351734877</v>
      </c>
      <c r="Y53" s="17">
        <f t="shared" si="6"/>
        <v>32.831756758293274</v>
      </c>
      <c r="Z53" s="17">
        <f t="shared" si="7"/>
        <v>1.9588841722524487E-2</v>
      </c>
      <c r="AA53" s="17">
        <f t="shared" si="8"/>
        <v>1.0962504415989829</v>
      </c>
      <c r="AB53" s="17">
        <f t="shared" si="9"/>
        <v>257.8244212256821</v>
      </c>
    </row>
    <row r="54" spans="1:28" x14ac:dyDescent="0.2">
      <c r="A54" s="10">
        <v>56.5</v>
      </c>
      <c r="B54" s="11">
        <v>2787.7673273776559</v>
      </c>
      <c r="C54" s="11">
        <v>261.2617267345023</v>
      </c>
      <c r="D54" s="12">
        <v>4.0969658702903917</v>
      </c>
      <c r="E54" s="11">
        <v>4200.0489279244657</v>
      </c>
      <c r="F54" s="12">
        <v>1.64504200594435</v>
      </c>
      <c r="G54" s="12">
        <v>5.0189934113158818</v>
      </c>
      <c r="H54" s="11">
        <v>29.638996696249684</v>
      </c>
      <c r="I54" s="12">
        <v>0.34429825153459637</v>
      </c>
      <c r="J54" s="12">
        <v>13.336989533796505</v>
      </c>
      <c r="K54" s="11">
        <v>80.663436803727095</v>
      </c>
      <c r="L54" s="12">
        <v>0.19945050618808391</v>
      </c>
      <c r="M54" s="13">
        <v>1797.2</v>
      </c>
      <c r="N54" s="14">
        <v>7.6820000000000027E-2</v>
      </c>
      <c r="O54" s="14">
        <f t="shared" si="12"/>
        <v>0.11494252873563159</v>
      </c>
      <c r="P54" s="16">
        <v>56.5</v>
      </c>
      <c r="Q54" s="11">
        <v>3.5911914172784352</v>
      </c>
      <c r="R54" s="17">
        <f t="shared" si="10"/>
        <v>7.1224887531750412</v>
      </c>
      <c r="S54" s="17">
        <f t="shared" si="0"/>
        <v>246.15665067718447</v>
      </c>
      <c r="T54" s="17">
        <f t="shared" si="1"/>
        <v>0.44317134926124613</v>
      </c>
      <c r="U54" s="17">
        <f t="shared" si="2"/>
        <v>2.6170893404665394</v>
      </c>
      <c r="V54" s="17">
        <f t="shared" si="3"/>
        <v>3.0401139865388005E-2</v>
      </c>
      <c r="W54" s="17">
        <f t="shared" si="4"/>
        <v>0.145255318272005</v>
      </c>
      <c r="X54" s="17">
        <f t="shared" si="5"/>
        <v>0.36175737719046708</v>
      </c>
      <c r="Y54" s="17">
        <f t="shared" si="6"/>
        <v>23.069110169821116</v>
      </c>
      <c r="Z54" s="17">
        <f t="shared" si="7"/>
        <v>1.7611250442952336E-2</v>
      </c>
      <c r="AA54" s="17">
        <f t="shared" si="8"/>
        <v>1.1776408459611984</v>
      </c>
      <c r="AB54" s="17">
        <f t="shared" si="9"/>
        <v>370.85949269328262</v>
      </c>
    </row>
    <row r="55" spans="1:28" x14ac:dyDescent="0.2">
      <c r="A55" s="10">
        <v>57.5</v>
      </c>
      <c r="B55" s="11">
        <v>2852.1482359568122</v>
      </c>
      <c r="C55" s="11">
        <v>239.4851863736335</v>
      </c>
      <c r="D55" s="12">
        <v>5.72733307147662</v>
      </c>
      <c r="E55" s="11">
        <v>4754.3119741153823</v>
      </c>
      <c r="F55" s="12">
        <v>2.3001542793893774</v>
      </c>
      <c r="G55" s="12">
        <v>4.7713633615585431</v>
      </c>
      <c r="H55" s="11">
        <v>30.420133819796352</v>
      </c>
      <c r="I55" s="12">
        <v>0.46950463756658178</v>
      </c>
      <c r="J55" s="12">
        <v>14.662068848334274</v>
      </c>
      <c r="K55" s="11">
        <v>98.70477602215658</v>
      </c>
      <c r="L55" s="12">
        <v>0.34903838582914726</v>
      </c>
      <c r="M55" s="13">
        <v>1788.5</v>
      </c>
      <c r="N55" s="14">
        <v>8.6820000000000161E-2</v>
      </c>
      <c r="O55" s="14">
        <f t="shared" si="12"/>
        <v>0.11494252873563159</v>
      </c>
      <c r="P55" s="16">
        <v>57.5</v>
      </c>
      <c r="Q55" s="11">
        <v>3.560443657377192</v>
      </c>
      <c r="R55" s="17">
        <f t="shared" si="10"/>
        <v>9.8500559244179371</v>
      </c>
      <c r="S55" s="17">
        <f t="shared" si="0"/>
        <v>284.62472396065471</v>
      </c>
      <c r="T55" s="17">
        <f t="shared" si="1"/>
        <v>0.47614915752932335</v>
      </c>
      <c r="U55" s="17">
        <f t="shared" si="2"/>
        <v>3.0357195611893224</v>
      </c>
      <c r="V55" s="17">
        <f t="shared" si="3"/>
        <v>4.6853324866127012E-2</v>
      </c>
      <c r="W55" s="17">
        <f t="shared" si="4"/>
        <v>0.22953953395009777</v>
      </c>
      <c r="X55" s="17">
        <f t="shared" si="5"/>
        <v>0.5715483416845959</v>
      </c>
      <c r="Y55" s="17">
        <f t="shared" si="6"/>
        <v>23.898969978113552</v>
      </c>
      <c r="Z55" s="17">
        <f t="shared" si="7"/>
        <v>3.4831623744467202E-2</v>
      </c>
      <c r="AA55" s="17">
        <f t="shared" si="8"/>
        <v>1.4631733533475602</v>
      </c>
      <c r="AB55" s="17">
        <f t="shared" si="9"/>
        <v>474.44754665827139</v>
      </c>
    </row>
    <row r="56" spans="1:28" x14ac:dyDescent="0.2">
      <c r="A56" s="10">
        <v>58.5</v>
      </c>
      <c r="B56" s="11">
        <v>2212.9044630897361</v>
      </c>
      <c r="C56" s="11">
        <v>102.93504986652819</v>
      </c>
      <c r="D56" s="12">
        <v>4.8089323948043594</v>
      </c>
      <c r="E56" s="11">
        <v>5556.7482593547093</v>
      </c>
      <c r="F56" s="12">
        <v>2.739557245819956</v>
      </c>
      <c r="G56" s="12">
        <v>4.8641048525626829</v>
      </c>
      <c r="H56" s="11">
        <v>28.006821053691205</v>
      </c>
      <c r="I56" s="12">
        <v>0.6346781730210076</v>
      </c>
      <c r="J56" s="12">
        <v>13.976459609055937</v>
      </c>
      <c r="K56" s="11">
        <v>111.43283356965026</v>
      </c>
      <c r="L56" s="12">
        <v>0.16205353627781804</v>
      </c>
      <c r="M56" s="13">
        <v>1779.7</v>
      </c>
      <c r="N56" s="14">
        <v>9.8400000000000182E-2</v>
      </c>
      <c r="O56" s="14">
        <f t="shared" si="12"/>
        <v>0.11363636363636423</v>
      </c>
      <c r="P56" s="16">
        <v>58.5</v>
      </c>
      <c r="Q56" s="11">
        <v>2.9373835793093881</v>
      </c>
      <c r="R56" s="17">
        <f t="shared" si="10"/>
        <v>12.460216844606435</v>
      </c>
      <c r="S56" s="17">
        <f t="shared" si="0"/>
        <v>247.44295360003588</v>
      </c>
      <c r="T56" s="17">
        <f t="shared" si="1"/>
        <v>0.54389536078655842</v>
      </c>
      <c r="U56" s="17">
        <f t="shared" si="2"/>
        <v>3.1316718087309474</v>
      </c>
      <c r="V56" s="17">
        <f t="shared" si="3"/>
        <v>7.0968559346894985E-2</v>
      </c>
      <c r="W56" s="17">
        <f t="shared" si="4"/>
        <v>0.30633231021441543</v>
      </c>
      <c r="X56" s="17">
        <f t="shared" si="5"/>
        <v>0.53772607687358209</v>
      </c>
      <c r="Y56" s="17">
        <f t="shared" si="6"/>
        <v>11.510010121439143</v>
      </c>
      <c r="Z56" s="17">
        <f t="shared" si="7"/>
        <v>1.8120531783792512E-2</v>
      </c>
      <c r="AA56" s="17">
        <f t="shared" si="8"/>
        <v>1.5628223017399021</v>
      </c>
      <c r="AB56" s="17">
        <f t="shared" si="9"/>
        <v>621.34548718239466</v>
      </c>
    </row>
    <row r="57" spans="1:28" x14ac:dyDescent="0.2">
      <c r="A57" s="10">
        <v>59.5</v>
      </c>
      <c r="B57" s="11">
        <v>2734.8150734209762</v>
      </c>
      <c r="C57" s="11">
        <v>200.292083186848</v>
      </c>
      <c r="D57" s="12">
        <v>4.0314574561457617</v>
      </c>
      <c r="E57" s="11">
        <v>5265.6855705397647</v>
      </c>
      <c r="F57" s="12">
        <v>2.0916250810312551</v>
      </c>
      <c r="G57" s="12">
        <v>3.7745868577920856</v>
      </c>
      <c r="H57" s="11">
        <v>23.074502672787652</v>
      </c>
      <c r="I57" s="12">
        <v>0.43421052105896851</v>
      </c>
      <c r="J57" s="12">
        <v>11.807348180331129</v>
      </c>
      <c r="K57" s="11">
        <v>184.52340796358709</v>
      </c>
      <c r="L57" s="12">
        <v>0.18698484955132924</v>
      </c>
      <c r="M57" s="13">
        <v>1770.9</v>
      </c>
      <c r="N57" s="14">
        <v>8.9160000000000392E-2</v>
      </c>
      <c r="O57" s="14">
        <f t="shared" si="12"/>
        <v>0.11363636363636423</v>
      </c>
      <c r="P57" s="16">
        <v>59.5</v>
      </c>
      <c r="Q57" s="11">
        <v>2.9287462000445084</v>
      </c>
      <c r="R57" s="17">
        <f t="shared" si="10"/>
        <v>18.695576197765437</v>
      </c>
      <c r="S57" s="17">
        <f t="shared" si="0"/>
        <v>277.08649084797338</v>
      </c>
      <c r="T57" s="17">
        <f t="shared" si="1"/>
        <v>0.38243427754630183</v>
      </c>
      <c r="U57" s="17">
        <f t="shared" si="2"/>
        <v>2.3378666571656441</v>
      </c>
      <c r="V57" s="17">
        <f t="shared" si="3"/>
        <v>4.3993420520020463E-2</v>
      </c>
      <c r="W57" s="17">
        <f t="shared" si="4"/>
        <v>0.21191965025539602</v>
      </c>
      <c r="X57" s="17">
        <f t="shared" si="5"/>
        <v>0.40845993953404497</v>
      </c>
      <c r="Y57" s="17">
        <f t="shared" si="6"/>
        <v>20.293229701067656</v>
      </c>
      <c r="Z57" s="17">
        <f t="shared" si="7"/>
        <v>1.8944964984087129E-2</v>
      </c>
      <c r="AA57" s="17">
        <f t="shared" si="8"/>
        <v>1.1962990497253789</v>
      </c>
      <c r="AB57" s="17">
        <f t="shared" si="9"/>
        <v>533.50968803332944</v>
      </c>
    </row>
    <row r="58" spans="1:28" x14ac:dyDescent="0.2">
      <c r="A58" s="10">
        <v>60.5</v>
      </c>
      <c r="B58" s="11">
        <v>2069.8588360080453</v>
      </c>
      <c r="C58" s="11">
        <v>138.91461156697059</v>
      </c>
      <c r="D58" s="12">
        <v>2.6842518430545317</v>
      </c>
      <c r="E58" s="11">
        <v>4309.7487021219358</v>
      </c>
      <c r="F58" s="12">
        <v>1.3968211373293287</v>
      </c>
      <c r="G58" s="12">
        <v>2.6582443649650664</v>
      </c>
      <c r="H58" s="12">
        <v>15.68875551849664</v>
      </c>
      <c r="I58" s="12">
        <v>0.27703134769850468</v>
      </c>
      <c r="J58" s="12">
        <v>8.5253102986267901</v>
      </c>
      <c r="K58" s="11">
        <v>159.00644829042454</v>
      </c>
      <c r="L58" s="12">
        <v>0.11842373804917473</v>
      </c>
      <c r="M58" s="13">
        <v>1762.2</v>
      </c>
      <c r="N58" s="14">
        <v>8.5000000000000145E-2</v>
      </c>
      <c r="O58" s="14">
        <f t="shared" si="12"/>
        <v>0.11494252873563159</v>
      </c>
      <c r="P58" s="16">
        <v>60.5</v>
      </c>
      <c r="Q58" s="11">
        <v>2.6854219948850835</v>
      </c>
      <c r="R58" s="17">
        <f t="shared" si="10"/>
        <v>15.535112764006943</v>
      </c>
      <c r="S58" s="17">
        <f t="shared" si="0"/>
        <v>202.22758742607269</v>
      </c>
      <c r="T58" s="17">
        <f t="shared" si="1"/>
        <v>0.25971352991037916</v>
      </c>
      <c r="U58" s="17">
        <f t="shared" si="2"/>
        <v>1.5328094472094365</v>
      </c>
      <c r="V58" s="17">
        <f t="shared" si="3"/>
        <v>2.7066281096980248E-2</v>
      </c>
      <c r="W58" s="17">
        <f t="shared" si="4"/>
        <v>0.1364710306586121</v>
      </c>
      <c r="X58" s="17">
        <f t="shared" si="5"/>
        <v>0.26225449041337284</v>
      </c>
      <c r="Y58" s="17">
        <f t="shared" si="6"/>
        <v>13.572117222060298</v>
      </c>
      <c r="Z58" s="17">
        <f t="shared" si="7"/>
        <v>1.1570135326643468E-2</v>
      </c>
      <c r="AA58" s="17">
        <f t="shared" si="8"/>
        <v>0.83293261538307428</v>
      </c>
      <c r="AB58" s="17">
        <f t="shared" si="9"/>
        <v>421.06740193145208</v>
      </c>
    </row>
    <row r="59" spans="1:28" x14ac:dyDescent="0.2">
      <c r="A59" s="10">
        <v>61.5</v>
      </c>
      <c r="B59" s="11">
        <v>2366.3754212775912</v>
      </c>
      <c r="C59" s="11">
        <v>148.95970025405876</v>
      </c>
      <c r="D59" s="12">
        <v>2.6022762186307</v>
      </c>
      <c r="E59" s="11">
        <v>4565.0379016384741</v>
      </c>
      <c r="F59" s="12">
        <v>1.6056724969291234</v>
      </c>
      <c r="G59" s="12">
        <v>3.4768659343345965</v>
      </c>
      <c r="H59" s="12">
        <v>14.620037353009659</v>
      </c>
      <c r="I59" s="12">
        <v>0.29501699775014317</v>
      </c>
      <c r="J59" s="12">
        <v>9.0903404809475692</v>
      </c>
      <c r="K59" s="11">
        <v>205.13322925693035</v>
      </c>
      <c r="L59" s="12">
        <v>0.18698484955132924</v>
      </c>
      <c r="M59" s="13">
        <v>1750.6</v>
      </c>
      <c r="N59" s="14">
        <v>0.10698000000000008</v>
      </c>
      <c r="O59" s="14">
        <f t="shared" si="12"/>
        <v>8.6206896551723131E-2</v>
      </c>
      <c r="P59" s="16">
        <v>61.5</v>
      </c>
      <c r="Q59" s="11">
        <v>2.4858636509120946</v>
      </c>
      <c r="R59" s="17">
        <f t="shared" si="10"/>
        <v>18.918235229229456</v>
      </c>
      <c r="S59" s="17">
        <f t="shared" si="0"/>
        <v>218.236933248512</v>
      </c>
      <c r="T59" s="17">
        <f t="shared" si="1"/>
        <v>0.32065096349578542</v>
      </c>
      <c r="U59" s="17">
        <f t="shared" si="2"/>
        <v>1.348320341400824</v>
      </c>
      <c r="V59" s="17">
        <f t="shared" si="3"/>
        <v>2.7207688292508591E-2</v>
      </c>
      <c r="W59" s="17">
        <f t="shared" si="4"/>
        <v>0.1480817618288584</v>
      </c>
      <c r="X59" s="17">
        <f t="shared" si="5"/>
        <v>0.23999268092164588</v>
      </c>
      <c r="Y59" s="17">
        <f t="shared" si="6"/>
        <v>13.737679942395715</v>
      </c>
      <c r="Z59" s="17">
        <f t="shared" si="7"/>
        <v>1.724451655603533E-2</v>
      </c>
      <c r="AA59" s="17">
        <f t="shared" si="8"/>
        <v>0.83834881435496578</v>
      </c>
      <c r="AB59" s="17">
        <f t="shared" si="9"/>
        <v>421.00668510110222</v>
      </c>
    </row>
    <row r="60" spans="1:28" x14ac:dyDescent="0.2">
      <c r="A60" s="10">
        <v>62.5</v>
      </c>
      <c r="B60" s="11">
        <v>2066.8205008849322</v>
      </c>
      <c r="C60" s="11">
        <v>113.15916532287812</v>
      </c>
      <c r="D60" s="12">
        <v>3.0689087279561544</v>
      </c>
      <c r="E60" s="11">
        <v>3836.807075259288</v>
      </c>
      <c r="F60" s="12">
        <v>1.8623296571183705</v>
      </c>
      <c r="G60" s="12">
        <v>4.9658771814627363</v>
      </c>
      <c r="H60" s="12">
        <v>14.285448322484344</v>
      </c>
      <c r="I60" s="12">
        <v>0.37160399872343014</v>
      </c>
      <c r="J60" s="12">
        <v>8.0745166389164762</v>
      </c>
      <c r="K60" s="11">
        <v>218.41330681447039</v>
      </c>
      <c r="L60" s="12">
        <v>0.13712222300430743</v>
      </c>
      <c r="M60" s="13">
        <v>1738.9</v>
      </c>
      <c r="N60" s="14">
        <v>0.10698000000000008</v>
      </c>
      <c r="O60" s="14">
        <f t="shared" si="12"/>
        <v>8.5470085470086804E-2</v>
      </c>
      <c r="P60" s="16">
        <v>62.5</v>
      </c>
      <c r="Q60" s="11">
        <v>2.0249695493302329</v>
      </c>
      <c r="R60" s="17">
        <f t="shared" si="10"/>
        <v>19.970816720523437</v>
      </c>
      <c r="S60" s="17">
        <f t="shared" si="0"/>
        <v>188.98158733732794</v>
      </c>
      <c r="T60" s="17">
        <f t="shared" si="1"/>
        <v>0.45405943664349757</v>
      </c>
      <c r="U60" s="17">
        <f t="shared" si="2"/>
        <v>1.3062027876405127</v>
      </c>
      <c r="V60" s="17">
        <f t="shared" si="3"/>
        <v>3.397794511404547E-2</v>
      </c>
      <c r="W60" s="17">
        <f t="shared" si="4"/>
        <v>0.17028378352010815</v>
      </c>
      <c r="X60" s="17">
        <f t="shared" si="5"/>
        <v>0.28060842368953398</v>
      </c>
      <c r="Y60" s="17">
        <f t="shared" si="6"/>
        <v>10.346809834394614</v>
      </c>
      <c r="Z60" s="17">
        <f t="shared" si="7"/>
        <v>1.2537893518804313E-2</v>
      </c>
      <c r="AA60" s="17">
        <f t="shared" si="8"/>
        <v>0.73830067524042631</v>
      </c>
      <c r="AB60" s="17">
        <f t="shared" si="9"/>
        <v>350.82189821473958</v>
      </c>
    </row>
    <row r="61" spans="1:28" x14ac:dyDescent="0.2">
      <c r="A61" s="18"/>
      <c r="B61" s="19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D53"/>
  <sheetViews>
    <sheetView topLeftCell="Q27" zoomScale="110" zoomScaleNormal="110" workbookViewId="0">
      <selection activeCell="AC46" sqref="A1:AC46"/>
    </sheetView>
  </sheetViews>
  <sheetFormatPr defaultColWidth="9.140625" defaultRowHeight="12.75" x14ac:dyDescent="0.2"/>
  <cols>
    <col min="1" max="3" width="12.42578125" style="1" customWidth="1"/>
    <col min="4" max="4" width="21.42578125" bestFit="1" customWidth="1"/>
    <col min="5" max="5" width="21" bestFit="1" customWidth="1"/>
    <col min="6" max="6" width="21.5703125" style="1" bestFit="1" customWidth="1"/>
    <col min="7" max="7" width="21.85546875" style="1" bestFit="1" customWidth="1"/>
    <col min="8" max="8" width="21.42578125" style="1" bestFit="1" customWidth="1"/>
    <col min="9" max="9" width="22" style="1" bestFit="1" customWidth="1"/>
    <col min="10" max="10" width="21.7109375" style="1" bestFit="1" customWidth="1"/>
    <col min="11" max="11" width="22" style="1" bestFit="1" customWidth="1"/>
    <col min="12" max="12" width="21.5703125" style="1" bestFit="1" customWidth="1"/>
    <col min="13" max="14" width="24" style="1" bestFit="1" customWidth="1"/>
    <col min="18" max="18" width="11.42578125" bestFit="1" customWidth="1"/>
    <col min="19" max="19" width="10" bestFit="1" customWidth="1"/>
    <col min="20" max="21" width="9.28515625" bestFit="1" customWidth="1"/>
    <col min="22" max="22" width="10" bestFit="1" customWidth="1"/>
    <col min="23" max="29" width="9.28515625" bestFit="1" customWidth="1"/>
  </cols>
  <sheetData>
    <row r="1" spans="1:30" ht="18" customHeight="1" x14ac:dyDescent="0.2">
      <c r="A1" s="7"/>
      <c r="B1" s="7"/>
      <c r="C1" s="7"/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12</v>
      </c>
      <c r="L1" s="7" t="s">
        <v>9</v>
      </c>
      <c r="M1" s="7" t="s">
        <v>10</v>
      </c>
      <c r="N1" s="7" t="s">
        <v>11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/>
    </row>
    <row r="2" spans="1:30" ht="18" customHeight="1" x14ac:dyDescent="0.2">
      <c r="A2" s="9" t="s">
        <v>1</v>
      </c>
      <c r="B2" s="9"/>
      <c r="C2" s="9"/>
      <c r="D2" s="9" t="s">
        <v>0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17</v>
      </c>
      <c r="P2" s="9" t="s">
        <v>18</v>
      </c>
      <c r="Q2" s="9" t="s">
        <v>14</v>
      </c>
      <c r="R2" s="9" t="s">
        <v>19</v>
      </c>
      <c r="S2" s="9" t="s">
        <v>20</v>
      </c>
      <c r="T2" s="9" t="s">
        <v>21</v>
      </c>
      <c r="U2" s="9" t="s">
        <v>22</v>
      </c>
      <c r="V2" s="7" t="s">
        <v>111</v>
      </c>
      <c r="W2" s="7" t="s">
        <v>106</v>
      </c>
      <c r="X2" s="7" t="s">
        <v>103</v>
      </c>
      <c r="Y2" s="7" t="s">
        <v>104</v>
      </c>
      <c r="Z2" s="7" t="s">
        <v>105</v>
      </c>
      <c r="AA2" s="7" t="s">
        <v>110</v>
      </c>
      <c r="AB2" s="7" t="s">
        <v>101</v>
      </c>
      <c r="AC2" s="7" t="s">
        <v>109</v>
      </c>
      <c r="AD2" s="20"/>
    </row>
    <row r="3" spans="1:30" x14ac:dyDescent="0.2">
      <c r="A3" s="16" t="s">
        <v>23</v>
      </c>
      <c r="B3" s="16">
        <v>1.5</v>
      </c>
      <c r="C3" s="16">
        <v>2007</v>
      </c>
      <c r="D3" s="11">
        <v>226.31605279406898</v>
      </c>
      <c r="E3" s="11">
        <v>17.645726333222999</v>
      </c>
      <c r="F3" s="12">
        <v>1.37145808929462</v>
      </c>
      <c r="G3" s="11">
        <v>165.95830352459399</v>
      </c>
      <c r="H3" s="12">
        <v>0.95952876901147888</v>
      </c>
      <c r="I3" s="12">
        <v>5.9421991139777504</v>
      </c>
      <c r="J3" s="11">
        <v>31.744811047030701</v>
      </c>
      <c r="K3" s="12">
        <v>0.14477333778493701</v>
      </c>
      <c r="L3" s="12">
        <v>2.2658775434255998</v>
      </c>
      <c r="M3" s="12">
        <v>2.95095217777956</v>
      </c>
      <c r="N3" s="12">
        <v>9.630343034725225E-2</v>
      </c>
      <c r="O3" s="15">
        <v>1.5</v>
      </c>
      <c r="P3" s="12">
        <v>2007</v>
      </c>
      <c r="Q3" s="15">
        <f>O3/P3</f>
        <v>7.4738415545590436E-4</v>
      </c>
      <c r="R3" s="21">
        <v>4.2680000000000003E-2</v>
      </c>
      <c r="S3" s="14">
        <f>D3*$Q3*$R3*10</f>
        <v>7.2191099650604371E-2</v>
      </c>
      <c r="T3" s="14">
        <f>E3*$Q3*$R3*10</f>
        <v>5.6286965613001321E-3</v>
      </c>
      <c r="U3" s="14">
        <f>F3*$Q3*$R3*10</f>
        <v>4.37472580351976E-4</v>
      </c>
      <c r="V3" s="14">
        <f>G3*$Q3*$R3*10</f>
        <v>5.2937970063002035E-2</v>
      </c>
      <c r="W3" s="14">
        <f t="shared" ref="W3:AC18" si="0">H3*$Q3*$R3*10</f>
        <v>3.0607390030949121E-4</v>
      </c>
      <c r="X3" s="14">
        <f t="shared" si="0"/>
        <v>1.8954638130386429E-3</v>
      </c>
      <c r="Y3" s="14">
        <f t="shared" si="0"/>
        <v>1.0126072761489316E-2</v>
      </c>
      <c r="Z3" s="14">
        <f t="shared" si="0"/>
        <v>4.6180314324821469E-5</v>
      </c>
      <c r="AA3" s="14">
        <f t="shared" si="0"/>
        <v>7.2277767977133489E-4</v>
      </c>
      <c r="AB3" s="14">
        <f t="shared" si="0"/>
        <v>9.4130522382385379E-4</v>
      </c>
      <c r="AC3" s="14">
        <f t="shared" si="0"/>
        <v>3.0719210816298407E-5</v>
      </c>
      <c r="AD3" s="20"/>
    </row>
    <row r="4" spans="1:30" x14ac:dyDescent="0.2">
      <c r="A4" s="16" t="s">
        <v>24</v>
      </c>
      <c r="B4" s="16">
        <v>4</v>
      </c>
      <c r="C4" s="16">
        <v>1999</v>
      </c>
      <c r="D4" s="11">
        <v>261.94147775447499</v>
      </c>
      <c r="E4" s="11">
        <v>20.354400799782098</v>
      </c>
      <c r="F4" s="12">
        <v>1.54780033969769</v>
      </c>
      <c r="G4" s="11">
        <v>233.40936626446398</v>
      </c>
      <c r="H4" s="12">
        <v>1.0152311642227301</v>
      </c>
      <c r="I4" s="12">
        <v>4.31675500620835</v>
      </c>
      <c r="J4" s="11">
        <v>21.335827236743299</v>
      </c>
      <c r="K4" s="12">
        <v>0.138181256377816</v>
      </c>
      <c r="L4" s="12">
        <v>2.5396955895124798</v>
      </c>
      <c r="M4" s="12">
        <v>3.5643597098106898</v>
      </c>
      <c r="N4" s="12">
        <v>8.5395045865843566E-2</v>
      </c>
      <c r="O4" s="15">
        <v>4</v>
      </c>
      <c r="P4" s="12">
        <v>1999</v>
      </c>
      <c r="Q4" s="15">
        <f>(O4-O3)/(P3-P4)</f>
        <v>0.3125</v>
      </c>
      <c r="R4" s="21">
        <v>4.0079999999999998E-2</v>
      </c>
      <c r="S4" s="14">
        <f t="shared" ref="S4:S46" si="1">D4*Q4*R4*10</f>
        <v>32.808170088747993</v>
      </c>
      <c r="T4" s="14">
        <f t="shared" ref="T4:AC19" si="2">E4*$Q4*$R4*10</f>
        <v>2.5493887001727078</v>
      </c>
      <c r="U4" s="14">
        <f t="shared" si="2"/>
        <v>0.19386199254713565</v>
      </c>
      <c r="V4" s="14">
        <f t="shared" si="2"/>
        <v>29.234523124624118</v>
      </c>
      <c r="W4" s="14">
        <f t="shared" si="0"/>
        <v>0.12715770331889692</v>
      </c>
      <c r="X4" s="14">
        <f t="shared" si="0"/>
        <v>0.54067356452759574</v>
      </c>
      <c r="Y4" s="14">
        <f t="shared" si="0"/>
        <v>2.6723123614020983</v>
      </c>
      <c r="Z4" s="14">
        <f t="shared" si="0"/>
        <v>1.7307202361321453E-2</v>
      </c>
      <c r="AA4" s="14">
        <f t="shared" si="0"/>
        <v>0.31809687258643804</v>
      </c>
      <c r="AB4" s="14">
        <f t="shared" si="0"/>
        <v>0.4464360536537888</v>
      </c>
      <c r="AC4" s="14">
        <f t="shared" si="0"/>
        <v>1.0695729494696906E-2</v>
      </c>
      <c r="AD4" s="20"/>
    </row>
    <row r="5" spans="1:30" x14ac:dyDescent="0.2">
      <c r="A5" s="16" t="s">
        <v>25</v>
      </c>
      <c r="B5" s="16">
        <v>6</v>
      </c>
      <c r="C5" s="16">
        <v>1992</v>
      </c>
      <c r="D5" s="11">
        <v>571.34230776486299</v>
      </c>
      <c r="E5" s="11">
        <v>41.997581778621601</v>
      </c>
      <c r="F5" s="12">
        <v>1.5610673971343501</v>
      </c>
      <c r="G5" s="11">
        <v>420.62265727510402</v>
      </c>
      <c r="H5" s="12">
        <v>1.2453516356383501</v>
      </c>
      <c r="I5" s="12">
        <v>6.5741148922428296</v>
      </c>
      <c r="J5" s="11">
        <v>38.910950641221596</v>
      </c>
      <c r="K5" s="12">
        <v>0.287500202481553</v>
      </c>
      <c r="L5" s="12">
        <v>7.2536210596006496</v>
      </c>
      <c r="M5" s="12">
        <v>7.1305449275796295</v>
      </c>
      <c r="N5" s="12">
        <v>0.19790445312370994</v>
      </c>
      <c r="O5" s="15">
        <v>6</v>
      </c>
      <c r="P5" s="12">
        <v>1992</v>
      </c>
      <c r="Q5" s="15">
        <f>(O5-O4)/(P4-P5)</f>
        <v>0.2857142857142857</v>
      </c>
      <c r="R5" s="21">
        <v>3.356E-2</v>
      </c>
      <c r="S5" s="14">
        <f t="shared" si="1"/>
        <v>54.783565281682286</v>
      </c>
      <c r="T5" s="14">
        <f t="shared" si="2"/>
        <v>4.0269681271158309</v>
      </c>
      <c r="U5" s="14">
        <f t="shared" si="2"/>
        <v>0.14968406242236795</v>
      </c>
      <c r="V5" s="14">
        <f t="shared" si="2"/>
        <v>40.331703937578538</v>
      </c>
      <c r="W5" s="14">
        <f t="shared" si="0"/>
        <v>0.11941143112006579</v>
      </c>
      <c r="X5" s="14">
        <f t="shared" si="0"/>
        <v>0.63036370223905525</v>
      </c>
      <c r="Y5" s="14">
        <f t="shared" si="0"/>
        <v>3.7310042957697052</v>
      </c>
      <c r="Z5" s="14">
        <f t="shared" si="0"/>
        <v>2.7567162272231195E-2</v>
      </c>
      <c r="AA5" s="14">
        <f t="shared" si="0"/>
        <v>0.69551863645770795</v>
      </c>
      <c r="AB5" s="14">
        <f t="shared" si="0"/>
        <v>0.68371739362734951</v>
      </c>
      <c r="AC5" s="14">
        <f t="shared" si="0"/>
        <v>1.8976209848090588E-2</v>
      </c>
      <c r="AD5" s="20"/>
    </row>
    <row r="6" spans="1:30" x14ac:dyDescent="0.2">
      <c r="A6" s="16" t="s">
        <v>26</v>
      </c>
      <c r="B6" s="16">
        <v>7.5</v>
      </c>
      <c r="C6" s="16">
        <v>1987</v>
      </c>
      <c r="D6" s="11">
        <v>769.10996054560007</v>
      </c>
      <c r="E6" s="11">
        <v>60.673968167527406</v>
      </c>
      <c r="F6" s="12">
        <v>2.1610302534573198</v>
      </c>
      <c r="G6" s="11">
        <v>567.26136865732201</v>
      </c>
      <c r="H6" s="12">
        <v>1.39937617880231</v>
      </c>
      <c r="I6" s="12">
        <v>5.2377836627877699</v>
      </c>
      <c r="J6" s="11">
        <v>44.609719633002996</v>
      </c>
      <c r="K6" s="12">
        <v>0.31689300780899804</v>
      </c>
      <c r="L6" s="12">
        <v>6.9472055671841701</v>
      </c>
      <c r="M6" s="12">
        <v>6.1731581259510202</v>
      </c>
      <c r="N6" s="12">
        <v>0.22470779638264526</v>
      </c>
      <c r="O6" s="15">
        <v>7.5</v>
      </c>
      <c r="P6" s="12">
        <v>1987</v>
      </c>
      <c r="Q6" s="15">
        <f t="shared" ref="Q6:Q46" si="3">(O6-O5)/(P5-P6)</f>
        <v>0.3</v>
      </c>
      <c r="R6" s="21">
        <v>3.5119999999999998E-2</v>
      </c>
      <c r="S6" s="14">
        <f t="shared" si="1"/>
        <v>81.033425443084411</v>
      </c>
      <c r="T6" s="14">
        <f t="shared" si="2"/>
        <v>6.3926092861306874</v>
      </c>
      <c r="U6" s="14">
        <f t="shared" si="2"/>
        <v>0.22768614750426319</v>
      </c>
      <c r="V6" s="14">
        <f t="shared" si="2"/>
        <v>59.766657801735441</v>
      </c>
      <c r="W6" s="14">
        <f t="shared" si="0"/>
        <v>0.14743827419861136</v>
      </c>
      <c r="X6" s="14">
        <f t="shared" si="0"/>
        <v>0.55185288671131938</v>
      </c>
      <c r="Y6" s="14">
        <f t="shared" si="0"/>
        <v>4.7000800605331952</v>
      </c>
      <c r="Z6" s="14">
        <f t="shared" si="0"/>
        <v>3.3387847302756027E-2</v>
      </c>
      <c r="AA6" s="14">
        <f t="shared" si="0"/>
        <v>0.73195757855852406</v>
      </c>
      <c r="AB6" s="14">
        <f t="shared" si="0"/>
        <v>0.65040394015019942</v>
      </c>
      <c r="AC6" s="14">
        <f t="shared" si="0"/>
        <v>2.3675213426875501E-2</v>
      </c>
      <c r="AD6" s="20"/>
    </row>
    <row r="7" spans="1:30" x14ac:dyDescent="0.2">
      <c r="A7" s="16" t="s">
        <v>27</v>
      </c>
      <c r="B7" s="16">
        <v>8.5</v>
      </c>
      <c r="C7" s="16">
        <v>1984</v>
      </c>
      <c r="D7" s="11">
        <v>1081.1345162891901</v>
      </c>
      <c r="E7" s="11">
        <v>76.381219027649308</v>
      </c>
      <c r="F7" s="12">
        <v>2.39103329313392</v>
      </c>
      <c r="G7" s="11">
        <v>1273.9673858446499</v>
      </c>
      <c r="H7" s="12">
        <v>2.3869648153624903</v>
      </c>
      <c r="I7" s="12">
        <v>7.0942998990613306</v>
      </c>
      <c r="J7" s="11">
        <v>85.178336993516197</v>
      </c>
      <c r="K7" s="12">
        <v>0.46141619019958496</v>
      </c>
      <c r="L7" s="11">
        <v>11.953718440608601</v>
      </c>
      <c r="M7" s="11">
        <v>13.351786532715401</v>
      </c>
      <c r="N7" s="12">
        <v>0.29171631035069123</v>
      </c>
      <c r="O7" s="15">
        <v>8.5</v>
      </c>
      <c r="P7" s="12">
        <v>1984</v>
      </c>
      <c r="Q7" s="15">
        <f t="shared" si="3"/>
        <v>0.33333333333333331</v>
      </c>
      <c r="R7" s="21">
        <v>4.2439999999999999E-2</v>
      </c>
      <c r="S7" s="14">
        <f t="shared" si="1"/>
        <v>152.94449623771075</v>
      </c>
      <c r="T7" s="14">
        <f t="shared" si="2"/>
        <v>10.805396451778119</v>
      </c>
      <c r="U7" s="14">
        <f t="shared" si="2"/>
        <v>0.33825150986867847</v>
      </c>
      <c r="V7" s="14">
        <f t="shared" si="2"/>
        <v>180.22391951748978</v>
      </c>
      <c r="W7" s="14">
        <f t="shared" si="0"/>
        <v>0.33767595587994692</v>
      </c>
      <c r="X7" s="14">
        <f t="shared" si="0"/>
        <v>1.0036069590538763</v>
      </c>
      <c r="Y7" s="14">
        <f t="shared" si="0"/>
        <v>12.049895406682758</v>
      </c>
      <c r="Z7" s="14">
        <f t="shared" si="0"/>
        <v>6.5275010373567949E-2</v>
      </c>
      <c r="AA7" s="14">
        <f t="shared" si="0"/>
        <v>1.6910527020647634</v>
      </c>
      <c r="AB7" s="14">
        <f t="shared" si="0"/>
        <v>1.8888327348281384</v>
      </c>
      <c r="AC7" s="14">
        <f t="shared" si="0"/>
        <v>4.1268134037611121E-2</v>
      </c>
      <c r="AD7" s="20"/>
    </row>
    <row r="8" spans="1:30" x14ac:dyDescent="0.2">
      <c r="A8" s="16" t="s">
        <v>28</v>
      </c>
      <c r="B8" s="16">
        <v>9.5</v>
      </c>
      <c r="C8" s="16">
        <v>1981</v>
      </c>
      <c r="D8" s="11">
        <v>725.62735441990901</v>
      </c>
      <c r="E8" s="11">
        <v>47.699805482024502</v>
      </c>
      <c r="F8" s="12">
        <v>2.1222477651940199</v>
      </c>
      <c r="G8" s="11">
        <v>907.87023396875895</v>
      </c>
      <c r="H8" s="12">
        <v>1.69204406118061</v>
      </c>
      <c r="I8" s="12">
        <v>4.2506046443217507</v>
      </c>
      <c r="J8" s="11">
        <v>45.1805631697205</v>
      </c>
      <c r="K8" s="12">
        <v>0.32421148920459503</v>
      </c>
      <c r="L8" s="12">
        <v>7.22826681897652</v>
      </c>
      <c r="M8" s="12">
        <v>9.3033397354254799</v>
      </c>
      <c r="N8" s="12">
        <v>0.25431653566768264</v>
      </c>
      <c r="O8" s="15">
        <v>9.5</v>
      </c>
      <c r="P8" s="12">
        <v>1981</v>
      </c>
      <c r="Q8" s="15">
        <f t="shared" si="3"/>
        <v>0.33333333333333331</v>
      </c>
      <c r="R8" s="21">
        <v>3.712E-2</v>
      </c>
      <c r="S8" s="14">
        <f t="shared" si="1"/>
        <v>89.784291320223403</v>
      </c>
      <c r="T8" s="14">
        <f t="shared" si="2"/>
        <v>5.9020559316424981</v>
      </c>
      <c r="U8" s="14">
        <f t="shared" si="2"/>
        <v>0.26259279014667342</v>
      </c>
      <c r="V8" s="14">
        <f t="shared" si="2"/>
        <v>112.33381028306778</v>
      </c>
      <c r="W8" s="14">
        <f t="shared" si="0"/>
        <v>0.20936225183674748</v>
      </c>
      <c r="X8" s="14">
        <f t="shared" si="0"/>
        <v>0.52594148132407792</v>
      </c>
      <c r="Y8" s="14">
        <f t="shared" si="0"/>
        <v>5.5903416828667494</v>
      </c>
      <c r="Z8" s="14">
        <f t="shared" si="0"/>
        <v>4.0115768264248557E-2</v>
      </c>
      <c r="AA8" s="14">
        <f t="shared" si="0"/>
        <v>0.89437754773469469</v>
      </c>
      <c r="AB8" s="14">
        <f t="shared" si="0"/>
        <v>1.151133236596646</v>
      </c>
      <c r="AC8" s="14">
        <f t="shared" si="0"/>
        <v>3.1467432679947928E-2</v>
      </c>
      <c r="AD8" s="20"/>
    </row>
    <row r="9" spans="1:30" x14ac:dyDescent="0.2">
      <c r="A9" s="16" t="s">
        <v>29</v>
      </c>
      <c r="B9" s="16">
        <v>10.5</v>
      </c>
      <c r="C9" s="16">
        <v>1978</v>
      </c>
      <c r="D9" s="11">
        <v>1684.77266816632</v>
      </c>
      <c r="E9" s="11">
        <v>90.745040884784899</v>
      </c>
      <c r="F9" s="12">
        <v>3.02046399655742</v>
      </c>
      <c r="G9" s="11">
        <v>3932.3246366875801</v>
      </c>
      <c r="H9" s="12">
        <v>4.05613370754768</v>
      </c>
      <c r="I9" s="12">
        <v>7.0205547983451204</v>
      </c>
      <c r="J9" s="11">
        <v>97.691952745170397</v>
      </c>
      <c r="K9" s="12">
        <v>0.69856241562261701</v>
      </c>
      <c r="L9" s="11">
        <v>14.156422355393</v>
      </c>
      <c r="M9" s="11">
        <v>34.680650894577397</v>
      </c>
      <c r="N9" s="12">
        <v>0.44100594915671953</v>
      </c>
      <c r="O9" s="15">
        <v>10.5</v>
      </c>
      <c r="P9" s="12">
        <v>1978</v>
      </c>
      <c r="Q9" s="15">
        <f t="shared" si="3"/>
        <v>0.33333333333333331</v>
      </c>
      <c r="R9" s="21">
        <v>3.32E-2</v>
      </c>
      <c r="S9" s="14">
        <f t="shared" si="1"/>
        <v>186.44817527707275</v>
      </c>
      <c r="T9" s="14">
        <f t="shared" si="2"/>
        <v>10.042451191249528</v>
      </c>
      <c r="U9" s="14">
        <f t="shared" si="2"/>
        <v>0.33426468228568784</v>
      </c>
      <c r="V9" s="14">
        <f t="shared" si="2"/>
        <v>435.17725979342549</v>
      </c>
      <c r="W9" s="14">
        <f t="shared" si="0"/>
        <v>0.44887879696860988</v>
      </c>
      <c r="X9" s="14">
        <f t="shared" si="0"/>
        <v>0.77694139768352666</v>
      </c>
      <c r="Y9" s="14">
        <f t="shared" si="0"/>
        <v>10.811242770465523</v>
      </c>
      <c r="Z9" s="14">
        <f t="shared" si="0"/>
        <v>7.7307573995569617E-2</v>
      </c>
      <c r="AA9" s="14">
        <f t="shared" si="0"/>
        <v>1.5666440739968253</v>
      </c>
      <c r="AB9" s="14">
        <f t="shared" si="0"/>
        <v>3.8379920323332319</v>
      </c>
      <c r="AC9" s="14">
        <f t="shared" si="0"/>
        <v>4.8804658373343621E-2</v>
      </c>
      <c r="AD9" s="20"/>
    </row>
    <row r="10" spans="1:30" x14ac:dyDescent="0.2">
      <c r="A10" s="16" t="s">
        <v>30</v>
      </c>
      <c r="B10" s="16">
        <v>11.5</v>
      </c>
      <c r="C10" s="16">
        <v>1974</v>
      </c>
      <c r="D10" s="11">
        <v>3610.8062853509305</v>
      </c>
      <c r="E10" s="11">
        <v>252.76524162740702</v>
      </c>
      <c r="F10" s="12">
        <v>7.0115054794242404</v>
      </c>
      <c r="G10" s="11">
        <v>11550.250461981201</v>
      </c>
      <c r="H10" s="12">
        <v>7.1240304005158794</v>
      </c>
      <c r="I10" s="12">
        <v>9.3404129630673793</v>
      </c>
      <c r="J10" s="11">
        <v>108.999894181583</v>
      </c>
      <c r="K10" s="12">
        <v>1.4650106682437301</v>
      </c>
      <c r="L10" s="11">
        <v>17.660103202615701</v>
      </c>
      <c r="M10" s="11">
        <v>127.92792400700701</v>
      </c>
      <c r="N10" s="12">
        <v>1.064685500516946</v>
      </c>
      <c r="O10" s="15">
        <v>11.5</v>
      </c>
      <c r="P10" s="12">
        <v>1974</v>
      </c>
      <c r="Q10" s="15">
        <f t="shared" si="3"/>
        <v>0.25</v>
      </c>
      <c r="R10" s="21">
        <v>6.3939999999999997E-2</v>
      </c>
      <c r="S10" s="14">
        <f t="shared" si="1"/>
        <v>577.1873847133462</v>
      </c>
      <c r="T10" s="14">
        <f t="shared" si="2"/>
        <v>40.404523874141006</v>
      </c>
      <c r="U10" s="14">
        <f t="shared" si="2"/>
        <v>1.1207891508859649</v>
      </c>
      <c r="V10" s="14">
        <f t="shared" si="2"/>
        <v>1846.3075363476948</v>
      </c>
      <c r="W10" s="14">
        <f t="shared" si="0"/>
        <v>1.1387762595224633</v>
      </c>
      <c r="X10" s="14">
        <f t="shared" si="0"/>
        <v>1.4930650121463205</v>
      </c>
      <c r="Y10" s="14">
        <f t="shared" si="0"/>
        <v>17.423633084926042</v>
      </c>
      <c r="Z10" s="14">
        <f t="shared" si="0"/>
        <v>0.23418195531876024</v>
      </c>
      <c r="AA10" s="14">
        <f t="shared" si="0"/>
        <v>2.8229674969381198</v>
      </c>
      <c r="AB10" s="14">
        <f t="shared" si="0"/>
        <v>20.449278652520068</v>
      </c>
      <c r="AC10" s="14">
        <f t="shared" si="0"/>
        <v>0.1701899772576338</v>
      </c>
      <c r="AD10" s="20"/>
    </row>
    <row r="11" spans="1:30" x14ac:dyDescent="0.2">
      <c r="A11" s="16" t="s">
        <v>31</v>
      </c>
      <c r="B11" s="16">
        <v>12.5</v>
      </c>
      <c r="C11" s="16">
        <v>1972</v>
      </c>
      <c r="D11" s="11">
        <v>4029.3254086913303</v>
      </c>
      <c r="E11" s="11">
        <v>283.613011212456</v>
      </c>
      <c r="F11" s="12">
        <v>7.58569637224885</v>
      </c>
      <c r="G11" s="11">
        <v>8072.7723338953601</v>
      </c>
      <c r="H11" s="12">
        <v>7.1405292636381903</v>
      </c>
      <c r="I11" s="11">
        <v>10.4396258226743</v>
      </c>
      <c r="J11" s="11">
        <v>104.696118667997</v>
      </c>
      <c r="K11" s="12">
        <v>1.5984532425357301</v>
      </c>
      <c r="L11" s="11">
        <v>17.650848492664998</v>
      </c>
      <c r="M11" s="11">
        <v>142.438432330729</v>
      </c>
      <c r="N11" s="12">
        <v>1.2037003218401279</v>
      </c>
      <c r="O11" s="15">
        <v>12.5</v>
      </c>
      <c r="P11" s="12">
        <v>1972</v>
      </c>
      <c r="Q11" s="15">
        <f t="shared" si="3"/>
        <v>0.5</v>
      </c>
      <c r="R11" s="21">
        <v>6.6119999999999998E-2</v>
      </c>
      <c r="S11" s="14">
        <f t="shared" si="1"/>
        <v>1332.0949801133538</v>
      </c>
      <c r="T11" s="14">
        <f t="shared" si="2"/>
        <v>93.762461506837951</v>
      </c>
      <c r="U11" s="14">
        <f t="shared" si="2"/>
        <v>2.5078312206654694</v>
      </c>
      <c r="V11" s="14">
        <f t="shared" si="2"/>
        <v>2668.8585335858061</v>
      </c>
      <c r="W11" s="14">
        <f t="shared" si="0"/>
        <v>2.3606589745587856</v>
      </c>
      <c r="X11" s="14">
        <f t="shared" si="0"/>
        <v>3.4513402969761238</v>
      </c>
      <c r="Y11" s="14">
        <f t="shared" si="0"/>
        <v>34.612536831639808</v>
      </c>
      <c r="Z11" s="14">
        <f t="shared" si="0"/>
        <v>0.52844864198231234</v>
      </c>
      <c r="AA11" s="14">
        <f t="shared" si="0"/>
        <v>5.8353705116750483</v>
      </c>
      <c r="AB11" s="14">
        <f t="shared" si="0"/>
        <v>47.090145728539014</v>
      </c>
      <c r="AC11" s="14">
        <f t="shared" si="0"/>
        <v>0.39794332640034624</v>
      </c>
      <c r="AD11" s="20"/>
    </row>
    <row r="12" spans="1:30" x14ac:dyDescent="0.2">
      <c r="A12" s="16" t="s">
        <v>32</v>
      </c>
      <c r="B12" s="16">
        <v>13.5</v>
      </c>
      <c r="C12" s="16">
        <v>1969</v>
      </c>
      <c r="D12" s="11">
        <v>4484.6429095344001</v>
      </c>
      <c r="E12" s="11">
        <v>328.53373661926003</v>
      </c>
      <c r="F12" s="12">
        <v>8.8752067727188404</v>
      </c>
      <c r="G12" s="11">
        <v>5219.38922259221</v>
      </c>
      <c r="H12" s="12">
        <v>7.2069804252346295</v>
      </c>
      <c r="I12" s="11">
        <v>12.432179689590301</v>
      </c>
      <c r="J12" s="11">
        <v>96.660657549840195</v>
      </c>
      <c r="K12" s="12">
        <v>1.54465659029666</v>
      </c>
      <c r="L12" s="11">
        <v>16.5652297612328</v>
      </c>
      <c r="M12" s="11">
        <v>145.07910010029099</v>
      </c>
      <c r="N12" s="12">
        <v>1.1204758584361607</v>
      </c>
      <c r="O12" s="15">
        <v>13.5</v>
      </c>
      <c r="P12" s="12">
        <v>1969</v>
      </c>
      <c r="Q12" s="15">
        <f t="shared" si="3"/>
        <v>0.33333333333333331</v>
      </c>
      <c r="R12" s="21">
        <v>8.5879999999999998E-2</v>
      </c>
      <c r="S12" s="14">
        <f t="shared" si="1"/>
        <v>1283.8037769027142</v>
      </c>
      <c r="T12" s="14">
        <f t="shared" si="2"/>
        <v>94.048257669540163</v>
      </c>
      <c r="U12" s="14">
        <f t="shared" si="2"/>
        <v>2.5406758588036467</v>
      </c>
      <c r="V12" s="14">
        <f t="shared" si="2"/>
        <v>1494.1371547873964</v>
      </c>
      <c r="W12" s="14">
        <f t="shared" si="0"/>
        <v>2.0631182630638332</v>
      </c>
      <c r="X12" s="14">
        <f t="shared" si="0"/>
        <v>3.55891863914005</v>
      </c>
      <c r="Y12" s="14">
        <f t="shared" si="0"/>
        <v>27.670724234600922</v>
      </c>
      <c r="Z12" s="14">
        <f t="shared" si="0"/>
        <v>0.44218369324892376</v>
      </c>
      <c r="AA12" s="14">
        <f t="shared" si="0"/>
        <v>4.7420731063155754</v>
      </c>
      <c r="AB12" s="14">
        <f t="shared" si="0"/>
        <v>41.531310388709962</v>
      </c>
      <c r="AC12" s="14">
        <f t="shared" si="0"/>
        <v>0.32075488907499161</v>
      </c>
      <c r="AD12" s="20"/>
    </row>
    <row r="13" spans="1:30" x14ac:dyDescent="0.2">
      <c r="A13" s="16" t="s">
        <v>33</v>
      </c>
      <c r="B13" s="16">
        <v>14.5</v>
      </c>
      <c r="C13" s="16">
        <v>1967</v>
      </c>
      <c r="D13" s="11">
        <v>5294.8255473339295</v>
      </c>
      <c r="E13" s="11">
        <v>428.37824260539304</v>
      </c>
      <c r="F13" s="12">
        <v>10.2680427984783</v>
      </c>
      <c r="G13" s="11">
        <v>3872.6442133722599</v>
      </c>
      <c r="H13" s="12">
        <v>7.8731217866544991</v>
      </c>
      <c r="I13" s="11">
        <v>10.63645422433</v>
      </c>
      <c r="J13" s="11">
        <v>97.071371076916805</v>
      </c>
      <c r="K13" s="12">
        <v>1.46168759842214</v>
      </c>
      <c r="L13" s="11">
        <v>20.931948875479399</v>
      </c>
      <c r="M13" s="11">
        <v>198.46058394873501</v>
      </c>
      <c r="N13" s="12">
        <v>1.2161690948910466</v>
      </c>
      <c r="O13" s="15">
        <v>14.5</v>
      </c>
      <c r="P13" s="12">
        <v>1967</v>
      </c>
      <c r="Q13" s="15">
        <f t="shared" si="3"/>
        <v>0.5</v>
      </c>
      <c r="R13" s="21">
        <v>7.9379999999999992E-2</v>
      </c>
      <c r="S13" s="14">
        <f t="shared" si="1"/>
        <v>2101.5162597368367</v>
      </c>
      <c r="T13" s="14">
        <f t="shared" si="2"/>
        <v>170.02332449008048</v>
      </c>
      <c r="U13" s="14">
        <f t="shared" si="2"/>
        <v>4.0753861867160364</v>
      </c>
      <c r="V13" s="14">
        <f t="shared" si="2"/>
        <v>1537.0524882874497</v>
      </c>
      <c r="W13" s="14">
        <f t="shared" si="0"/>
        <v>3.1248420371231704</v>
      </c>
      <c r="X13" s="14">
        <f t="shared" si="0"/>
        <v>4.2216086816365763</v>
      </c>
      <c r="Y13" s="14">
        <f t="shared" si="0"/>
        <v>38.527627180428276</v>
      </c>
      <c r="Z13" s="14">
        <f t="shared" si="0"/>
        <v>0.5801438078137473</v>
      </c>
      <c r="AA13" s="14">
        <f t="shared" si="0"/>
        <v>8.3078905086777723</v>
      </c>
      <c r="AB13" s="14">
        <f t="shared" si="0"/>
        <v>78.769005769252914</v>
      </c>
      <c r="AC13" s="14">
        <f t="shared" si="0"/>
        <v>0.48269751376225634</v>
      </c>
      <c r="AD13" s="20"/>
    </row>
    <row r="14" spans="1:30" x14ac:dyDescent="0.2">
      <c r="A14" s="16" t="s">
        <v>34</v>
      </c>
      <c r="B14" s="16">
        <v>15.5</v>
      </c>
      <c r="C14" s="16">
        <v>1965</v>
      </c>
      <c r="D14" s="11">
        <v>5521.9680268635102</v>
      </c>
      <c r="E14" s="11">
        <v>463.05585594209902</v>
      </c>
      <c r="F14" s="12">
        <v>11.6407658737134</v>
      </c>
      <c r="G14" s="11">
        <v>3542.3021859427599</v>
      </c>
      <c r="H14" s="12">
        <v>6.8684294430972903</v>
      </c>
      <c r="I14" s="11">
        <v>12.784804701028198</v>
      </c>
      <c r="J14" s="11">
        <v>86.742638290649495</v>
      </c>
      <c r="K14" s="12">
        <v>1.33146614519784</v>
      </c>
      <c r="L14" s="11">
        <v>18.797605456141</v>
      </c>
      <c r="M14" s="11">
        <v>156.533083410584</v>
      </c>
      <c r="N14" s="12">
        <v>1.239545317499118</v>
      </c>
      <c r="O14" s="15">
        <v>15.5</v>
      </c>
      <c r="P14" s="12">
        <v>1965</v>
      </c>
      <c r="Q14" s="15">
        <f t="shared" si="3"/>
        <v>0.5</v>
      </c>
      <c r="R14" s="21">
        <v>7.8320000000000001E-2</v>
      </c>
      <c r="S14" s="14">
        <f t="shared" si="1"/>
        <v>2162.4026793197509</v>
      </c>
      <c r="T14" s="14">
        <f t="shared" si="2"/>
        <v>181.33267318692594</v>
      </c>
      <c r="U14" s="14">
        <f t="shared" si="2"/>
        <v>4.5585239161461679</v>
      </c>
      <c r="V14" s="14">
        <f t="shared" si="2"/>
        <v>1387.1655360151849</v>
      </c>
      <c r="W14" s="14">
        <f t="shared" si="0"/>
        <v>2.6896769699168988</v>
      </c>
      <c r="X14" s="14">
        <f t="shared" si="0"/>
        <v>5.0065295209226424</v>
      </c>
      <c r="Y14" s="14">
        <f t="shared" si="0"/>
        <v>33.968417154618344</v>
      </c>
      <c r="Z14" s="14">
        <f t="shared" si="0"/>
        <v>0.52140214245947414</v>
      </c>
      <c r="AA14" s="14">
        <f t="shared" si="0"/>
        <v>7.3611422966248155</v>
      </c>
      <c r="AB14" s="14">
        <f t="shared" si="0"/>
        <v>61.298355463584699</v>
      </c>
      <c r="AC14" s="14">
        <f t="shared" si="0"/>
        <v>0.4854059463326546</v>
      </c>
      <c r="AD14" s="20"/>
    </row>
    <row r="15" spans="1:30" x14ac:dyDescent="0.2">
      <c r="A15" s="16" t="s">
        <v>35</v>
      </c>
      <c r="B15" s="16">
        <v>16.5</v>
      </c>
      <c r="C15" s="16">
        <v>1962</v>
      </c>
      <c r="D15" s="11">
        <v>4716.4083575933801</v>
      </c>
      <c r="E15" s="11">
        <v>385.58416896452701</v>
      </c>
      <c r="F15" s="12">
        <v>10.167331384413799</v>
      </c>
      <c r="G15" s="11">
        <v>3292.1896084244104</v>
      </c>
      <c r="H15" s="12">
        <v>5.9720085591822798</v>
      </c>
      <c r="I15" s="11">
        <v>13.936364942022299</v>
      </c>
      <c r="J15" s="11">
        <v>74.7393335158947</v>
      </c>
      <c r="K15" s="12">
        <v>1.16633625346962</v>
      </c>
      <c r="L15" s="11">
        <v>18.079581597271897</v>
      </c>
      <c r="M15" s="11">
        <v>135.78495405433299</v>
      </c>
      <c r="N15" s="12">
        <v>0.99174551547971768</v>
      </c>
      <c r="O15" s="15">
        <v>16.5</v>
      </c>
      <c r="P15" s="12">
        <v>1962</v>
      </c>
      <c r="Q15" s="15">
        <f t="shared" si="3"/>
        <v>0.33333333333333331</v>
      </c>
      <c r="R15" s="21">
        <v>6.6299999999999998E-2</v>
      </c>
      <c r="S15" s="14">
        <f t="shared" si="1"/>
        <v>1042.326247028137</v>
      </c>
      <c r="T15" s="14">
        <f t="shared" si="2"/>
        <v>85.214101341160458</v>
      </c>
      <c r="U15" s="14">
        <f t="shared" si="2"/>
        <v>2.2469802359554496</v>
      </c>
      <c r="V15" s="14">
        <f t="shared" si="2"/>
        <v>727.57390346179466</v>
      </c>
      <c r="W15" s="14">
        <f t="shared" si="0"/>
        <v>1.3198138915792836</v>
      </c>
      <c r="X15" s="14">
        <f t="shared" si="0"/>
        <v>3.0799366521869276</v>
      </c>
      <c r="Y15" s="14">
        <f t="shared" si="0"/>
        <v>16.517392707012728</v>
      </c>
      <c r="Z15" s="14">
        <f t="shared" si="0"/>
        <v>0.25776031201678601</v>
      </c>
      <c r="AA15" s="14">
        <f t="shared" si="0"/>
        <v>3.9955875329970887</v>
      </c>
      <c r="AB15" s="14">
        <f t="shared" si="0"/>
        <v>30.008474846007587</v>
      </c>
      <c r="AC15" s="14">
        <f t="shared" si="0"/>
        <v>0.21917575892101759</v>
      </c>
      <c r="AD15" s="20"/>
    </row>
    <row r="16" spans="1:30" x14ac:dyDescent="0.2">
      <c r="A16" s="16" t="s">
        <v>36</v>
      </c>
      <c r="B16" s="16">
        <v>17.5</v>
      </c>
      <c r="C16" s="16">
        <v>1960</v>
      </c>
      <c r="D16" s="11">
        <v>5937.2131256412695</v>
      </c>
      <c r="E16" s="11">
        <v>472.98304962675701</v>
      </c>
      <c r="F16" s="12">
        <v>13.506586823816599</v>
      </c>
      <c r="G16" s="11">
        <v>3766.2576722157505</v>
      </c>
      <c r="H16" s="12">
        <v>6.4675973537078502</v>
      </c>
      <c r="I16" s="11">
        <v>15.752495670990299</v>
      </c>
      <c r="J16" s="11">
        <v>82.486373724001609</v>
      </c>
      <c r="K16" s="12">
        <v>1.3493145542046301</v>
      </c>
      <c r="L16" s="11">
        <v>18.725697051297399</v>
      </c>
      <c r="M16" s="11">
        <v>140.70716569497398</v>
      </c>
      <c r="N16" s="12">
        <v>1.0662433959551221</v>
      </c>
      <c r="O16" s="15">
        <v>17.5</v>
      </c>
      <c r="P16" s="12">
        <v>1960</v>
      </c>
      <c r="Q16" s="15">
        <f t="shared" si="3"/>
        <v>0.5</v>
      </c>
      <c r="R16" s="21">
        <v>6.3739999999999991E-2</v>
      </c>
      <c r="S16" s="14">
        <f t="shared" si="1"/>
        <v>1892.1898231418722</v>
      </c>
      <c r="T16" s="14">
        <f t="shared" si="2"/>
        <v>150.73969791604745</v>
      </c>
      <c r="U16" s="14">
        <f t="shared" si="2"/>
        <v>4.3045492207503493</v>
      </c>
      <c r="V16" s="14">
        <f t="shared" si="2"/>
        <v>1200.3063201351595</v>
      </c>
      <c r="W16" s="14">
        <f t="shared" si="0"/>
        <v>2.0612232766266918</v>
      </c>
      <c r="X16" s="14">
        <f t="shared" si="0"/>
        <v>5.0203203703446073</v>
      </c>
      <c r="Y16" s="14">
        <f t="shared" si="0"/>
        <v>26.288407305839311</v>
      </c>
      <c r="Z16" s="14">
        <f t="shared" si="0"/>
        <v>0.43002654842501553</v>
      </c>
      <c r="AA16" s="14">
        <f t="shared" si="0"/>
        <v>5.9678796502484799</v>
      </c>
      <c r="AB16" s="14">
        <f t="shared" si="0"/>
        <v>44.843373706988203</v>
      </c>
      <c r="AC16" s="14">
        <f t="shared" si="0"/>
        <v>0.33981177029089737</v>
      </c>
      <c r="AD16" s="20"/>
    </row>
    <row r="17" spans="1:30" x14ac:dyDescent="0.2">
      <c r="A17" s="16" t="s">
        <v>37</v>
      </c>
      <c r="B17" s="16">
        <v>18.5</v>
      </c>
      <c r="C17" s="16">
        <v>1957</v>
      </c>
      <c r="D17" s="11">
        <v>3536.2895260874602</v>
      </c>
      <c r="E17" s="11">
        <v>257.33754617754499</v>
      </c>
      <c r="F17" s="12">
        <v>7.7148343565231698</v>
      </c>
      <c r="G17" s="11">
        <v>1991.9989966139799</v>
      </c>
      <c r="H17" s="12">
        <v>4.1097983581910604</v>
      </c>
      <c r="I17" s="11">
        <v>15.116441011494</v>
      </c>
      <c r="J17" s="11">
        <v>78.724933773398803</v>
      </c>
      <c r="K17" s="12">
        <v>1.1839465401793501</v>
      </c>
      <c r="L17" s="11">
        <v>17.212132885296601</v>
      </c>
      <c r="M17" s="11">
        <v>123.433747850138</v>
      </c>
      <c r="N17" s="12">
        <v>0.81283903471183638</v>
      </c>
      <c r="O17" s="15">
        <v>18.5</v>
      </c>
      <c r="P17" s="12">
        <v>1957</v>
      </c>
      <c r="Q17" s="15">
        <f t="shared" si="3"/>
        <v>0.33333333333333331</v>
      </c>
      <c r="R17" s="21">
        <v>6.5880000000000008E-2</v>
      </c>
      <c r="S17" s="14">
        <f t="shared" si="1"/>
        <v>776.56917992880631</v>
      </c>
      <c r="T17" s="14">
        <f t="shared" si="2"/>
        <v>56.51132514058888</v>
      </c>
      <c r="U17" s="14">
        <f t="shared" si="2"/>
        <v>1.6941776246924882</v>
      </c>
      <c r="V17" s="14">
        <f t="shared" si="2"/>
        <v>437.44297965643</v>
      </c>
      <c r="W17" s="14">
        <f t="shared" si="0"/>
        <v>0.90251171945875686</v>
      </c>
      <c r="X17" s="14">
        <f t="shared" si="0"/>
        <v>3.3195704461240827</v>
      </c>
      <c r="Y17" s="14">
        <f t="shared" si="0"/>
        <v>17.287995456638377</v>
      </c>
      <c r="Z17" s="14">
        <f t="shared" si="0"/>
        <v>0.2599946602233853</v>
      </c>
      <c r="AA17" s="14">
        <f t="shared" si="0"/>
        <v>3.7797843816111336</v>
      </c>
      <c r="AB17" s="14">
        <f t="shared" si="0"/>
        <v>27.10605102789031</v>
      </c>
      <c r="AC17" s="14">
        <f t="shared" si="0"/>
        <v>0.17849945202271927</v>
      </c>
      <c r="AD17" s="20"/>
    </row>
    <row r="18" spans="1:30" x14ac:dyDescent="0.2">
      <c r="A18" s="16" t="s">
        <v>38</v>
      </c>
      <c r="B18" s="16">
        <v>19.5</v>
      </c>
      <c r="C18" s="16">
        <v>1955</v>
      </c>
      <c r="D18" s="11">
        <v>3585.3659882411202</v>
      </c>
      <c r="E18" s="11">
        <v>243.88003200337297</v>
      </c>
      <c r="F18" s="12">
        <v>7.3690088572672892</v>
      </c>
      <c r="G18" s="11">
        <v>2840.4753621835903</v>
      </c>
      <c r="H18" s="12">
        <v>4.6322499176203999</v>
      </c>
      <c r="I18" s="11">
        <v>14.899959361744699</v>
      </c>
      <c r="J18" s="11">
        <v>86.647784497350898</v>
      </c>
      <c r="K18" s="12">
        <v>1.0886538426483401</v>
      </c>
      <c r="L18" s="11">
        <v>17.0372038422984</v>
      </c>
      <c r="M18" s="11">
        <v>110.788137034149</v>
      </c>
      <c r="N18" s="12">
        <v>0.89418648186772798</v>
      </c>
      <c r="O18" s="15">
        <v>19.5</v>
      </c>
      <c r="P18" s="12">
        <v>1955</v>
      </c>
      <c r="Q18" s="15">
        <f t="shared" si="3"/>
        <v>0.5</v>
      </c>
      <c r="R18" s="21">
        <v>8.6639999999999995E-2</v>
      </c>
      <c r="S18" s="14">
        <f t="shared" si="1"/>
        <v>1553.180546106053</v>
      </c>
      <c r="T18" s="14">
        <f t="shared" si="2"/>
        <v>105.64882986386117</v>
      </c>
      <c r="U18" s="14">
        <f t="shared" si="2"/>
        <v>3.1922546369681895</v>
      </c>
      <c r="V18" s="14">
        <f t="shared" si="2"/>
        <v>1230.4939268979313</v>
      </c>
      <c r="W18" s="14">
        <f t="shared" si="0"/>
        <v>2.0066906643131572</v>
      </c>
      <c r="X18" s="14">
        <f t="shared" si="0"/>
        <v>6.4546623955078033</v>
      </c>
      <c r="Y18" s="14">
        <f t="shared" si="0"/>
        <v>37.535820244252406</v>
      </c>
      <c r="Z18" s="14">
        <f t="shared" si="0"/>
        <v>0.47160484463526087</v>
      </c>
      <c r="AA18" s="14">
        <f t="shared" si="0"/>
        <v>7.3805167044836661</v>
      </c>
      <c r="AB18" s="14">
        <f t="shared" si="0"/>
        <v>47.993420963193344</v>
      </c>
      <c r="AC18" s="14">
        <f t="shared" si="0"/>
        <v>0.38736158394509973</v>
      </c>
      <c r="AD18" s="20"/>
    </row>
    <row r="19" spans="1:30" x14ac:dyDescent="0.2">
      <c r="A19" s="16" t="s">
        <v>39</v>
      </c>
      <c r="B19" s="16">
        <v>20.5</v>
      </c>
      <c r="C19" s="16">
        <v>1952</v>
      </c>
      <c r="D19" s="11">
        <v>1703.1665677831002</v>
      </c>
      <c r="E19" s="11">
        <v>102.98057277559501</v>
      </c>
      <c r="F19" s="12">
        <v>3.6617427826789402</v>
      </c>
      <c r="G19" s="11">
        <v>1983.19432392916</v>
      </c>
      <c r="H19" s="12">
        <v>2.4153264952042601</v>
      </c>
      <c r="I19" s="12">
        <v>7.3814454890746504</v>
      </c>
      <c r="J19" s="11">
        <v>50.2076017502322</v>
      </c>
      <c r="K19" s="12">
        <v>0.66504951406485202</v>
      </c>
      <c r="L19" s="11">
        <v>10.017054017231999</v>
      </c>
      <c r="M19" s="11">
        <v>65.055936240170993</v>
      </c>
      <c r="N19" s="12">
        <v>0.45222535177121487</v>
      </c>
      <c r="O19" s="15">
        <v>20.5</v>
      </c>
      <c r="P19" s="12">
        <v>1952</v>
      </c>
      <c r="Q19" s="15">
        <f t="shared" si="3"/>
        <v>0.33333333333333331</v>
      </c>
      <c r="R19" s="21">
        <v>7.2860000000000008E-2</v>
      </c>
      <c r="S19" s="14">
        <f t="shared" si="1"/>
        <v>413.64238709558896</v>
      </c>
      <c r="T19" s="14">
        <f t="shared" si="2"/>
        <v>25.010548441432839</v>
      </c>
      <c r="U19" s="14">
        <f t="shared" si="2"/>
        <v>0.88931526381995862</v>
      </c>
      <c r="V19" s="14">
        <f t="shared" si="2"/>
        <v>481.65179480492867</v>
      </c>
      <c r="W19" s="14">
        <f t="shared" si="2"/>
        <v>0.58660229480194137</v>
      </c>
      <c r="X19" s="14">
        <f t="shared" si="2"/>
        <v>1.7927070611132634</v>
      </c>
      <c r="Y19" s="14">
        <f t="shared" si="2"/>
        <v>12.193752878406395</v>
      </c>
      <c r="Z19" s="14">
        <f t="shared" si="2"/>
        <v>0.16151835864921707</v>
      </c>
      <c r="AA19" s="14">
        <f t="shared" si="2"/>
        <v>2.4328085189850781</v>
      </c>
      <c r="AB19" s="14">
        <f t="shared" si="2"/>
        <v>15.79991838152953</v>
      </c>
      <c r="AC19" s="14">
        <f t="shared" si="2"/>
        <v>0.10983046376683571</v>
      </c>
      <c r="AD19" s="20"/>
    </row>
    <row r="20" spans="1:30" x14ac:dyDescent="0.2">
      <c r="A20" s="16" t="s">
        <v>40</v>
      </c>
      <c r="B20" s="16">
        <v>21.5</v>
      </c>
      <c r="C20" s="16">
        <v>1950</v>
      </c>
      <c r="D20" s="11">
        <v>2826.0014764448497</v>
      </c>
      <c r="E20" s="11">
        <v>169.66729550834501</v>
      </c>
      <c r="F20" s="12">
        <v>4.8857983392867306</v>
      </c>
      <c r="G20" s="11">
        <v>2605.2490237276197</v>
      </c>
      <c r="H20" s="12">
        <v>3.58444304808418</v>
      </c>
      <c r="I20" s="11">
        <v>10.860294074228399</v>
      </c>
      <c r="J20" s="11">
        <v>85.090083891337997</v>
      </c>
      <c r="K20" s="12">
        <v>0.96075072585608012</v>
      </c>
      <c r="L20" s="11">
        <v>16.8943769847514</v>
      </c>
      <c r="M20" s="11">
        <v>109.553201582485</v>
      </c>
      <c r="N20" s="12">
        <v>0.67133637996537343</v>
      </c>
      <c r="O20" s="15">
        <v>21.5</v>
      </c>
      <c r="P20" s="12">
        <v>1950</v>
      </c>
      <c r="Q20" s="15">
        <f t="shared" si="3"/>
        <v>0.5</v>
      </c>
      <c r="R20" s="21">
        <v>5.8179999999999996E-2</v>
      </c>
      <c r="S20" s="14">
        <f t="shared" si="1"/>
        <v>822.08382949780673</v>
      </c>
      <c r="T20" s="14">
        <f t="shared" ref="T20:AC45" si="4">E20*$Q20*$R20*10</f>
        <v>49.356216263377561</v>
      </c>
      <c r="U20" s="14">
        <f t="shared" si="4"/>
        <v>1.4212787368985098</v>
      </c>
      <c r="V20" s="14">
        <f t="shared" si="4"/>
        <v>757.86694100236446</v>
      </c>
      <c r="W20" s="14">
        <f t="shared" si="4"/>
        <v>1.042714482687688</v>
      </c>
      <c r="X20" s="14">
        <f t="shared" si="4"/>
        <v>3.1592595461930411</v>
      </c>
      <c r="Y20" s="14">
        <f t="shared" si="4"/>
        <v>24.75270540399022</v>
      </c>
      <c r="Z20" s="14">
        <f t="shared" si="4"/>
        <v>0.2794823861515337</v>
      </c>
      <c r="AA20" s="14">
        <f t="shared" si="4"/>
        <v>4.9145742648641813</v>
      </c>
      <c r="AB20" s="14">
        <f t="shared" si="4"/>
        <v>31.869026340344885</v>
      </c>
      <c r="AC20" s="14">
        <f t="shared" si="4"/>
        <v>0.19529175293192713</v>
      </c>
      <c r="AD20" s="20"/>
    </row>
    <row r="21" spans="1:30" x14ac:dyDescent="0.2">
      <c r="A21" s="16" t="s">
        <v>41</v>
      </c>
      <c r="B21" s="16">
        <v>22.5</v>
      </c>
      <c r="C21" s="16">
        <v>1947</v>
      </c>
      <c r="D21" s="11">
        <v>2713.5053032855799</v>
      </c>
      <c r="E21" s="11">
        <v>170.667611106805</v>
      </c>
      <c r="F21" s="12">
        <v>4.4031661948011696</v>
      </c>
      <c r="G21" s="11">
        <v>2219.0697877779298</v>
      </c>
      <c r="H21" s="12">
        <v>3.0174022182154903</v>
      </c>
      <c r="I21" s="12">
        <v>9.0645601196209409</v>
      </c>
      <c r="J21" s="11">
        <v>74.395710223581403</v>
      </c>
      <c r="K21" s="12">
        <v>1.0366769091517301</v>
      </c>
      <c r="L21" s="11">
        <v>16.955083649171801</v>
      </c>
      <c r="M21" s="11">
        <v>96.385949373548897</v>
      </c>
      <c r="N21" s="12">
        <v>0.59528652523868897</v>
      </c>
      <c r="O21" s="15">
        <v>22.5</v>
      </c>
      <c r="P21" s="12">
        <v>1947</v>
      </c>
      <c r="Q21" s="15">
        <f t="shared" si="3"/>
        <v>0.33333333333333331</v>
      </c>
      <c r="R21" s="21">
        <v>5.7479999999999996E-2</v>
      </c>
      <c r="S21" s="14">
        <f t="shared" si="1"/>
        <v>519.90761610951711</v>
      </c>
      <c r="T21" s="14">
        <f t="shared" si="4"/>
        <v>32.699914288063837</v>
      </c>
      <c r="U21" s="14">
        <f t="shared" si="4"/>
        <v>0.84364664292390401</v>
      </c>
      <c r="V21" s="14">
        <f t="shared" si="4"/>
        <v>425.1737713382513</v>
      </c>
      <c r="W21" s="14">
        <f t="shared" si="4"/>
        <v>0.5781342650100878</v>
      </c>
      <c r="X21" s="14">
        <f t="shared" si="4"/>
        <v>1.736769718919372</v>
      </c>
      <c r="Y21" s="14">
        <f t="shared" si="4"/>
        <v>14.254218078838196</v>
      </c>
      <c r="Z21" s="14">
        <f t="shared" si="4"/>
        <v>0.19862729579347146</v>
      </c>
      <c r="AA21" s="14">
        <f t="shared" si="4"/>
        <v>3.2485940271813165</v>
      </c>
      <c r="AB21" s="14">
        <f t="shared" si="4"/>
        <v>18.467547899971969</v>
      </c>
      <c r="AC21" s="14">
        <f t="shared" si="4"/>
        <v>0.11405689823573278</v>
      </c>
      <c r="AD21" s="20"/>
    </row>
    <row r="22" spans="1:30" x14ac:dyDescent="0.2">
      <c r="A22" s="16" t="s">
        <v>42</v>
      </c>
      <c r="B22" s="16">
        <v>23.5</v>
      </c>
      <c r="C22" s="16">
        <v>1945</v>
      </c>
      <c r="D22" s="11">
        <v>2443.46185635044</v>
      </c>
      <c r="E22" s="11">
        <v>156.37615532855199</v>
      </c>
      <c r="F22" s="12">
        <v>4.9936755817208702</v>
      </c>
      <c r="G22" s="11">
        <v>2443.5658830186503</v>
      </c>
      <c r="H22" s="12">
        <v>3.1344978846139702</v>
      </c>
      <c r="I22" s="12">
        <v>9.6604859906136404</v>
      </c>
      <c r="J22" s="11">
        <v>74.148113802884893</v>
      </c>
      <c r="K22" s="12">
        <v>0.97563240193732503</v>
      </c>
      <c r="L22" s="11">
        <v>14.6830657789396</v>
      </c>
      <c r="M22" s="11">
        <v>100.86574503052901</v>
      </c>
      <c r="N22" s="12">
        <v>0.49897842027019734</v>
      </c>
      <c r="O22" s="15">
        <v>23.5</v>
      </c>
      <c r="P22" s="12">
        <v>1945</v>
      </c>
      <c r="Q22" s="15">
        <f t="shared" si="3"/>
        <v>0.5</v>
      </c>
      <c r="R22" s="21">
        <v>6.6040000000000001E-2</v>
      </c>
      <c r="S22" s="14">
        <f t="shared" si="1"/>
        <v>806.83110496691529</v>
      </c>
      <c r="T22" s="14">
        <f t="shared" si="4"/>
        <v>51.635406489487863</v>
      </c>
      <c r="U22" s="14">
        <f t="shared" si="4"/>
        <v>1.6489116770842314</v>
      </c>
      <c r="V22" s="14">
        <f t="shared" si="4"/>
        <v>806.86545457275838</v>
      </c>
      <c r="W22" s="14">
        <f t="shared" si="4"/>
        <v>1.035011201499533</v>
      </c>
      <c r="X22" s="14">
        <f t="shared" si="4"/>
        <v>3.189892474100624</v>
      </c>
      <c r="Y22" s="14">
        <f t="shared" si="4"/>
        <v>24.483707177712589</v>
      </c>
      <c r="Z22" s="14">
        <f t="shared" si="4"/>
        <v>0.32215381911970475</v>
      </c>
      <c r="AA22" s="14">
        <f t="shared" si="4"/>
        <v>4.8483483202058562</v>
      </c>
      <c r="AB22" s="14">
        <f t="shared" si="4"/>
        <v>33.305869009080681</v>
      </c>
      <c r="AC22" s="14">
        <f t="shared" si="4"/>
        <v>0.16476267437321918</v>
      </c>
      <c r="AD22" s="20"/>
    </row>
    <row r="23" spans="1:30" x14ac:dyDescent="0.2">
      <c r="A23" s="16" t="s">
        <v>43</v>
      </c>
      <c r="B23" s="16">
        <v>24.5</v>
      </c>
      <c r="C23" s="16">
        <v>1942</v>
      </c>
      <c r="D23" s="11">
        <v>2344.4800442986398</v>
      </c>
      <c r="E23" s="11">
        <v>139.873421868973</v>
      </c>
      <c r="F23" s="12">
        <v>3.4678466833843498</v>
      </c>
      <c r="G23" s="11">
        <v>2049.1945797000599</v>
      </c>
      <c r="H23" s="12">
        <v>2.4560590684646497</v>
      </c>
      <c r="I23" s="12">
        <v>9.4471548281553694</v>
      </c>
      <c r="J23" s="11">
        <v>64.341335837919502</v>
      </c>
      <c r="K23" s="12">
        <v>0.90007017448372806</v>
      </c>
      <c r="L23" s="11">
        <v>15.407099449065301</v>
      </c>
      <c r="M23" s="11">
        <v>109.996898290288</v>
      </c>
      <c r="N23" s="12">
        <v>0.44225189153756356</v>
      </c>
      <c r="O23" s="15">
        <v>24.5</v>
      </c>
      <c r="P23" s="12">
        <v>1942</v>
      </c>
      <c r="Q23" s="15">
        <f t="shared" si="3"/>
        <v>0.33333333333333331</v>
      </c>
      <c r="R23" s="21">
        <v>6.1339999999999992E-2</v>
      </c>
      <c r="S23" s="14">
        <f>D23*Q23*R23*10</f>
        <v>479.36801972426179</v>
      </c>
      <c r="T23" s="14">
        <f t="shared" si="4"/>
        <v>28.599452324809338</v>
      </c>
      <c r="U23" s="14">
        <f t="shared" si="4"/>
        <v>0.70905905186265317</v>
      </c>
      <c r="V23" s="14">
        <f t="shared" si="4"/>
        <v>418.99198506267214</v>
      </c>
      <c r="W23" s="14">
        <f t="shared" si="4"/>
        <v>0.50218221086540527</v>
      </c>
      <c r="X23" s="14">
        <f t="shared" si="4"/>
        <v>1.931628257196834</v>
      </c>
      <c r="Y23" s="14">
        <f t="shared" si="4"/>
        <v>13.155658467659938</v>
      </c>
      <c r="Z23" s="14">
        <f t="shared" si="4"/>
        <v>0.18403434834277288</v>
      </c>
      <c r="AA23" s="14">
        <f t="shared" si="4"/>
        <v>3.1502382673522176</v>
      </c>
      <c r="AB23" s="14">
        <f t="shared" si="4"/>
        <v>22.49069913708755</v>
      </c>
      <c r="AC23" s="14">
        <f t="shared" si="4"/>
        <v>9.0425770089713808E-2</v>
      </c>
      <c r="AD23" s="20"/>
    </row>
    <row r="24" spans="1:30" x14ac:dyDescent="0.2">
      <c r="A24" s="16" t="s">
        <v>44</v>
      </c>
      <c r="B24" s="16">
        <v>25.5</v>
      </c>
      <c r="C24" s="16">
        <v>1940</v>
      </c>
      <c r="D24" s="11">
        <v>2466.2469461839901</v>
      </c>
      <c r="E24" s="11">
        <v>178.10916205818</v>
      </c>
      <c r="F24" s="12">
        <v>4.2380081807760899</v>
      </c>
      <c r="G24" s="11">
        <v>1927.75235789473</v>
      </c>
      <c r="H24" s="12">
        <v>2.2751324319453201</v>
      </c>
      <c r="I24" s="12">
        <v>9.5187771515741488</v>
      </c>
      <c r="J24" s="11">
        <v>61.951947794212799</v>
      </c>
      <c r="K24" s="12">
        <v>0.94066283046177102</v>
      </c>
      <c r="L24" s="11">
        <v>14.3617056242723</v>
      </c>
      <c r="M24" s="11">
        <v>109.25555933356802</v>
      </c>
      <c r="N24" s="12">
        <v>0.50022218116113015</v>
      </c>
      <c r="O24" s="15">
        <v>25.5</v>
      </c>
      <c r="P24" s="12">
        <v>1940</v>
      </c>
      <c r="Q24" s="15">
        <f t="shared" si="3"/>
        <v>0.5</v>
      </c>
      <c r="R24" s="21">
        <v>6.6820000000000004E-2</v>
      </c>
      <c r="S24" s="14">
        <f t="shared" si="1"/>
        <v>823.97310472007121</v>
      </c>
      <c r="T24" s="14">
        <f t="shared" si="4"/>
        <v>59.506271043637938</v>
      </c>
      <c r="U24" s="14">
        <f t="shared" si="4"/>
        <v>1.4159185331972917</v>
      </c>
      <c r="V24" s="14">
        <f t="shared" si="4"/>
        <v>644.06206277262936</v>
      </c>
      <c r="W24" s="14">
        <f t="shared" si="4"/>
        <v>0.76012174551293155</v>
      </c>
      <c r="X24" s="14">
        <f t="shared" si="4"/>
        <v>3.1802234463409236</v>
      </c>
      <c r="Y24" s="14">
        <f t="shared" si="4"/>
        <v>20.698145758046497</v>
      </c>
      <c r="Z24" s="14">
        <f t="shared" si="4"/>
        <v>0.31427545165727772</v>
      </c>
      <c r="AA24" s="14">
        <f t="shared" si="4"/>
        <v>4.7982458490693762</v>
      </c>
      <c r="AB24" s="14">
        <f t="shared" si="4"/>
        <v>36.502282373345082</v>
      </c>
      <c r="AC24" s="14">
        <f t="shared" si="4"/>
        <v>0.16712423072593358</v>
      </c>
      <c r="AD24" s="20"/>
    </row>
    <row r="25" spans="1:30" x14ac:dyDescent="0.2">
      <c r="A25" s="16" t="s">
        <v>45</v>
      </c>
      <c r="B25" s="16">
        <v>26.5</v>
      </c>
      <c r="C25" s="16">
        <v>1937</v>
      </c>
      <c r="D25" s="11">
        <v>1887.0306823960998</v>
      </c>
      <c r="E25" s="11">
        <v>120.835426537892</v>
      </c>
      <c r="F25" s="12">
        <v>3.2068406953628599</v>
      </c>
      <c r="G25" s="11">
        <v>1943.7053226928799</v>
      </c>
      <c r="H25" s="12">
        <v>1.7855155871247999</v>
      </c>
      <c r="I25" s="12">
        <v>8.2874974346166699</v>
      </c>
      <c r="J25" s="11">
        <v>50.517504700042103</v>
      </c>
      <c r="K25" s="12">
        <v>0.68712831261579099</v>
      </c>
      <c r="L25" s="11">
        <v>10.203356730225099</v>
      </c>
      <c r="M25" s="11">
        <v>135.38104375144599</v>
      </c>
      <c r="N25" s="12">
        <v>0.40017718397435526</v>
      </c>
      <c r="O25" s="15">
        <v>26.5</v>
      </c>
      <c r="P25" s="12">
        <v>1937</v>
      </c>
      <c r="Q25" s="15">
        <f t="shared" si="3"/>
        <v>0.33333333333333331</v>
      </c>
      <c r="R25" s="21">
        <v>6.1339999999999992E-2</v>
      </c>
      <c r="S25" s="14">
        <f t="shared" si="1"/>
        <v>385.83487352725581</v>
      </c>
      <c r="T25" s="14">
        <f t="shared" si="4"/>
        <v>24.706816879447647</v>
      </c>
      <c r="U25" s="14">
        <f t="shared" si="4"/>
        <v>0.65569202751185929</v>
      </c>
      <c r="V25" s="14">
        <f t="shared" si="4"/>
        <v>397.42294831327081</v>
      </c>
      <c r="W25" s="14">
        <f t="shared" si="4"/>
        <v>0.36507842038078397</v>
      </c>
      <c r="X25" s="14">
        <f t="shared" si="4"/>
        <v>1.6945169754646214</v>
      </c>
      <c r="Y25" s="14">
        <f t="shared" si="4"/>
        <v>10.329145794335272</v>
      </c>
      <c r="Z25" s="14">
        <f t="shared" si="4"/>
        <v>0.14049483565284204</v>
      </c>
      <c r="AA25" s="14">
        <f t="shared" si="4"/>
        <v>2.086246339440025</v>
      </c>
      <c r="AB25" s="14">
        <f t="shared" si="4"/>
        <v>27.680910745712314</v>
      </c>
      <c r="AC25" s="14">
        <f t="shared" si="4"/>
        <v>8.1822894883289823E-2</v>
      </c>
      <c r="AD25" s="20"/>
    </row>
    <row r="26" spans="1:30" x14ac:dyDescent="0.2">
      <c r="A26" s="16" t="s">
        <v>46</v>
      </c>
      <c r="B26" s="16">
        <v>27.5</v>
      </c>
      <c r="C26" s="16">
        <v>1935</v>
      </c>
      <c r="D26" s="11">
        <v>2089.46478888003</v>
      </c>
      <c r="E26" s="11">
        <v>161.98228984056499</v>
      </c>
      <c r="F26" s="12">
        <v>5.6014376837174202</v>
      </c>
      <c r="G26" s="11">
        <v>1738.6557153304</v>
      </c>
      <c r="H26" s="12">
        <v>2.3872221619915699</v>
      </c>
      <c r="I26" s="12">
        <v>7.6204448699884795</v>
      </c>
      <c r="J26" s="11">
        <v>45.618699809061198</v>
      </c>
      <c r="K26" s="12">
        <v>0.581816519663934</v>
      </c>
      <c r="L26" s="11">
        <v>10.2231484285333</v>
      </c>
      <c r="M26" s="11">
        <v>96.888043828074601</v>
      </c>
      <c r="N26" s="12">
        <v>0.43196741317082471</v>
      </c>
      <c r="O26" s="15">
        <v>27.5</v>
      </c>
      <c r="P26" s="12">
        <v>1935</v>
      </c>
      <c r="Q26" s="15">
        <f t="shared" si="3"/>
        <v>0.5</v>
      </c>
      <c r="R26" s="21">
        <v>6.5000000000000002E-2</v>
      </c>
      <c r="S26" s="14">
        <f t="shared" si="1"/>
        <v>679.0760563860099</v>
      </c>
      <c r="T26" s="14">
        <f t="shared" si="4"/>
        <v>52.644244198183621</v>
      </c>
      <c r="U26" s="14">
        <f t="shared" si="4"/>
        <v>1.8204672472081618</v>
      </c>
      <c r="V26" s="14">
        <f t="shared" si="4"/>
        <v>565.06310748238002</v>
      </c>
      <c r="W26" s="14">
        <f t="shared" si="4"/>
        <v>0.77584720264726026</v>
      </c>
      <c r="X26" s="14">
        <f t="shared" si="4"/>
        <v>2.476644582746256</v>
      </c>
      <c r="Y26" s="14">
        <f t="shared" si="4"/>
        <v>14.826077437944889</v>
      </c>
      <c r="Z26" s="14">
        <f t="shared" si="4"/>
        <v>0.18909036889077857</v>
      </c>
      <c r="AA26" s="14">
        <f t="shared" si="4"/>
        <v>3.3225232392733224</v>
      </c>
      <c r="AB26" s="14">
        <f t="shared" si="4"/>
        <v>31.488614244124243</v>
      </c>
      <c r="AC26" s="14">
        <f t="shared" si="4"/>
        <v>0.14038940928051805</v>
      </c>
      <c r="AD26" s="20"/>
    </row>
    <row r="27" spans="1:30" x14ac:dyDescent="0.2">
      <c r="A27" s="16" t="s">
        <v>47</v>
      </c>
      <c r="B27" s="16">
        <v>28.5</v>
      </c>
      <c r="C27" s="16">
        <v>1932</v>
      </c>
      <c r="D27" s="11">
        <v>3917.8767347796702</v>
      </c>
      <c r="E27" s="11">
        <v>314.76030958216199</v>
      </c>
      <c r="F27" s="12">
        <v>5.3802623853096803</v>
      </c>
      <c r="G27" s="11">
        <v>1176.9981900288701</v>
      </c>
      <c r="H27" s="12">
        <v>2.16313907898757</v>
      </c>
      <c r="I27" s="12">
        <v>7.5952392313443697</v>
      </c>
      <c r="J27" s="11">
        <v>40.4892799127934</v>
      </c>
      <c r="K27" s="12">
        <v>0.64484527857416196</v>
      </c>
      <c r="L27" s="11">
        <v>13.492990909959099</v>
      </c>
      <c r="M27" s="11">
        <v>115.56766564535299</v>
      </c>
      <c r="N27" s="12">
        <v>0.63050449836885003</v>
      </c>
      <c r="O27" s="15">
        <v>28.5</v>
      </c>
      <c r="P27" s="12">
        <v>1932</v>
      </c>
      <c r="Q27" s="15">
        <f t="shared" si="3"/>
        <v>0.33333333333333331</v>
      </c>
      <c r="R27" s="21">
        <v>7.0499999999999993E-2</v>
      </c>
      <c r="S27" s="14">
        <f t="shared" si="1"/>
        <v>920.70103267322236</v>
      </c>
      <c r="T27" s="14">
        <f t="shared" si="4"/>
        <v>73.968672751808057</v>
      </c>
      <c r="U27" s="14">
        <f t="shared" si="4"/>
        <v>1.2643616605477748</v>
      </c>
      <c r="V27" s="14">
        <f t="shared" si="4"/>
        <v>276.5945746567844</v>
      </c>
      <c r="W27" s="14">
        <f t="shared" si="4"/>
        <v>0.50833768356207887</v>
      </c>
      <c r="X27" s="14">
        <f t="shared" si="4"/>
        <v>1.7848812193659267</v>
      </c>
      <c r="Y27" s="14">
        <f t="shared" si="4"/>
        <v>9.5149807795064483</v>
      </c>
      <c r="Z27" s="14">
        <f t="shared" si="4"/>
        <v>0.15153864046492804</v>
      </c>
      <c r="AA27" s="14">
        <f t="shared" si="4"/>
        <v>3.1708528638403877</v>
      </c>
      <c r="AB27" s="14">
        <f t="shared" si="4"/>
        <v>27.158401426657946</v>
      </c>
      <c r="AC27" s="14">
        <f t="shared" si="4"/>
        <v>0.14816855711667973</v>
      </c>
      <c r="AD27" s="20"/>
    </row>
    <row r="28" spans="1:30" x14ac:dyDescent="0.2">
      <c r="A28" s="16" t="s">
        <v>48</v>
      </c>
      <c r="B28" s="16">
        <v>29.5</v>
      </c>
      <c r="C28" s="16">
        <v>1928</v>
      </c>
      <c r="D28" s="11">
        <v>2918.2657047209</v>
      </c>
      <c r="E28" s="11">
        <v>214.119888607489</v>
      </c>
      <c r="F28" s="12">
        <v>4.5299921395917</v>
      </c>
      <c r="G28" s="11">
        <v>1371.8319869402701</v>
      </c>
      <c r="H28" s="12">
        <v>1.8323939375831402</v>
      </c>
      <c r="I28" s="12">
        <v>6.90819109607357</v>
      </c>
      <c r="J28" s="11">
        <v>45.587820359061801</v>
      </c>
      <c r="K28" s="12">
        <v>0.66353509737365102</v>
      </c>
      <c r="L28" s="11">
        <v>11.8012924601228</v>
      </c>
      <c r="M28" s="11">
        <v>139.14491360843598</v>
      </c>
      <c r="N28" s="12">
        <v>0.39924319465084662</v>
      </c>
      <c r="O28" s="15">
        <v>29.5</v>
      </c>
      <c r="P28" s="22">
        <v>1928</v>
      </c>
      <c r="Q28" s="15">
        <f t="shared" si="3"/>
        <v>0.25</v>
      </c>
      <c r="R28" s="21">
        <v>0.10092000000000001</v>
      </c>
      <c r="S28" s="14">
        <f t="shared" si="1"/>
        <v>736.27843730108316</v>
      </c>
      <c r="T28" s="14">
        <f t="shared" si="4"/>
        <v>54.022447895669487</v>
      </c>
      <c r="U28" s="14">
        <f t="shared" si="4"/>
        <v>1.1429170168189859</v>
      </c>
      <c r="V28" s="14">
        <f t="shared" si="4"/>
        <v>346.11321030503018</v>
      </c>
      <c r="W28" s="14">
        <f t="shared" si="4"/>
        <v>0.46231299045222629</v>
      </c>
      <c r="X28" s="14">
        <f t="shared" si="4"/>
        <v>1.7429366135393618</v>
      </c>
      <c r="Y28" s="14">
        <f t="shared" si="4"/>
        <v>11.501807076591293</v>
      </c>
      <c r="Z28" s="14">
        <f t="shared" si="4"/>
        <v>0.16740990506737216</v>
      </c>
      <c r="AA28" s="14">
        <f t="shared" si="4"/>
        <v>2.9774660876889829</v>
      </c>
      <c r="AB28" s="14">
        <f t="shared" si="4"/>
        <v>35.106261703408407</v>
      </c>
      <c r="AC28" s="14">
        <f t="shared" si="4"/>
        <v>0.1007290580104086</v>
      </c>
      <c r="AD28" s="20"/>
    </row>
    <row r="29" spans="1:30" x14ac:dyDescent="0.2">
      <c r="A29" s="16" t="s">
        <v>49</v>
      </c>
      <c r="B29" s="16">
        <v>30.5</v>
      </c>
      <c r="C29" s="16">
        <v>1925</v>
      </c>
      <c r="D29" s="11">
        <v>2463.0706876377299</v>
      </c>
      <c r="E29" s="11">
        <v>172.96844893415698</v>
      </c>
      <c r="F29" s="12">
        <v>3.5124765794218296</v>
      </c>
      <c r="G29" s="11">
        <v>1996.65193626275</v>
      </c>
      <c r="H29" s="12">
        <v>1.46667041024072</v>
      </c>
      <c r="I29" s="12">
        <v>4.78079710205495</v>
      </c>
      <c r="J29" s="11">
        <v>41.831487582934798</v>
      </c>
      <c r="K29" s="12">
        <v>0.58568609769294999</v>
      </c>
      <c r="L29" s="11">
        <v>10.021155358086501</v>
      </c>
      <c r="M29" s="11">
        <v>139.773579524485</v>
      </c>
      <c r="N29" s="12">
        <v>0.23561586922263769</v>
      </c>
      <c r="O29" s="15">
        <v>30.5</v>
      </c>
      <c r="P29" s="12">
        <v>1925</v>
      </c>
      <c r="Q29" s="15">
        <f t="shared" si="3"/>
        <v>0.33333333333333331</v>
      </c>
      <c r="R29" s="21">
        <v>8.7499999999999994E-2</v>
      </c>
      <c r="S29" s="14">
        <f t="shared" si="1"/>
        <v>718.39561722767121</v>
      </c>
      <c r="T29" s="14">
        <f t="shared" si="4"/>
        <v>50.449130939129113</v>
      </c>
      <c r="U29" s="14">
        <f t="shared" si="4"/>
        <v>1.0244723356647003</v>
      </c>
      <c r="V29" s="14">
        <f t="shared" si="4"/>
        <v>582.35681474330204</v>
      </c>
      <c r="W29" s="14">
        <f t="shared" si="4"/>
        <v>0.42777886965354328</v>
      </c>
      <c r="X29" s="14">
        <f t="shared" si="4"/>
        <v>1.394399154766027</v>
      </c>
      <c r="Y29" s="14">
        <f t="shared" si="4"/>
        <v>12.200850545022648</v>
      </c>
      <c r="Z29" s="14">
        <f t="shared" si="4"/>
        <v>0.17082511182711038</v>
      </c>
      <c r="AA29" s="14">
        <f t="shared" si="4"/>
        <v>2.9228369794418958</v>
      </c>
      <c r="AB29" s="14">
        <f t="shared" si="4"/>
        <v>40.767294027974792</v>
      </c>
      <c r="AC29" s="14">
        <f t="shared" si="4"/>
        <v>6.8721295189935985E-2</v>
      </c>
      <c r="AD29" s="20"/>
    </row>
    <row r="30" spans="1:30" x14ac:dyDescent="0.2">
      <c r="A30" s="16" t="s">
        <v>50</v>
      </c>
      <c r="B30" s="16">
        <v>31.5</v>
      </c>
      <c r="C30" s="16">
        <v>1922</v>
      </c>
      <c r="D30" s="11">
        <v>2184.4121223656298</v>
      </c>
      <c r="E30" s="11">
        <v>144.83614358876798</v>
      </c>
      <c r="F30" s="11">
        <v>12.0777966610493</v>
      </c>
      <c r="G30" s="11">
        <v>1854.0505742401901</v>
      </c>
      <c r="H30" s="12">
        <v>4.5611813314830902</v>
      </c>
      <c r="I30" s="12">
        <v>5.0406453575132701</v>
      </c>
      <c r="J30" s="11">
        <v>45.740746916336796</v>
      </c>
      <c r="K30" s="12">
        <v>0.53130810777892801</v>
      </c>
      <c r="L30" s="11">
        <v>10.474693099991999</v>
      </c>
      <c r="M30" s="11">
        <v>97.295179076018897</v>
      </c>
      <c r="N30" s="12">
        <v>0.17234861045269814</v>
      </c>
      <c r="O30" s="15">
        <v>31.5</v>
      </c>
      <c r="P30" s="12">
        <v>1922</v>
      </c>
      <c r="Q30" s="15">
        <f t="shared" si="3"/>
        <v>0.33333333333333331</v>
      </c>
      <c r="R30" s="21">
        <v>9.0459999999999999E-2</v>
      </c>
      <c r="S30" s="14">
        <f t="shared" si="1"/>
        <v>658.6730686306496</v>
      </c>
      <c r="T30" s="14">
        <f t="shared" si="4"/>
        <v>43.672925163466502</v>
      </c>
      <c r="U30" s="14">
        <f t="shared" si="4"/>
        <v>3.6418582865283984</v>
      </c>
      <c r="V30" s="14">
        <f t="shared" si="4"/>
        <v>559.05804981922529</v>
      </c>
      <c r="W30" s="14">
        <f t="shared" si="4"/>
        <v>1.3753482108198678</v>
      </c>
      <c r="X30" s="14">
        <f t="shared" si="4"/>
        <v>1.5199225968021679</v>
      </c>
      <c r="Y30" s="14">
        <f t="shared" si="4"/>
        <v>13.792359886839421</v>
      </c>
      <c r="Z30" s="14">
        <f t="shared" si="4"/>
        <v>0.16020710476560607</v>
      </c>
      <c r="AA30" s="14">
        <f t="shared" si="4"/>
        <v>3.1584691260842539</v>
      </c>
      <c r="AB30" s="14">
        <f t="shared" si="4"/>
        <v>29.337739664055562</v>
      </c>
      <c r="AC30" s="14">
        <f t="shared" si="4"/>
        <v>5.1968851005170243E-2</v>
      </c>
      <c r="AD30" s="20"/>
    </row>
    <row r="31" spans="1:30" x14ac:dyDescent="0.2">
      <c r="A31" s="16" t="s">
        <v>51</v>
      </c>
      <c r="B31" s="16">
        <v>32.5</v>
      </c>
      <c r="C31" s="16">
        <v>1918</v>
      </c>
      <c r="D31" s="11">
        <v>1973.6322040346301</v>
      </c>
      <c r="E31" s="11">
        <v>135.083406303869</v>
      </c>
      <c r="F31" s="12">
        <v>2.22726564627615</v>
      </c>
      <c r="G31" s="11">
        <v>1239.4844639319001</v>
      </c>
      <c r="H31" s="12">
        <v>1.16203296157502</v>
      </c>
      <c r="I31" s="12">
        <v>3.0329349563213497</v>
      </c>
      <c r="J31" s="11">
        <v>35.826280677791104</v>
      </c>
      <c r="K31" s="12">
        <v>0.48189071687053697</v>
      </c>
      <c r="L31" s="11">
        <v>10.8105177741616</v>
      </c>
      <c r="M31" s="11">
        <v>61.922487625764298</v>
      </c>
      <c r="N31" s="12">
        <v>0.14118166408806682</v>
      </c>
      <c r="O31" s="15">
        <v>32.5</v>
      </c>
      <c r="P31" s="12">
        <v>1918</v>
      </c>
      <c r="Q31" s="15">
        <f t="shared" si="3"/>
        <v>0.25</v>
      </c>
      <c r="R31" s="21">
        <v>9.1120000000000007E-2</v>
      </c>
      <c r="S31" s="14">
        <f t="shared" si="1"/>
        <v>449.59341607908874</v>
      </c>
      <c r="T31" s="14">
        <f t="shared" si="4"/>
        <v>30.771999956021361</v>
      </c>
      <c r="U31" s="14">
        <f t="shared" si="4"/>
        <v>0.507371114221707</v>
      </c>
      <c r="V31" s="14">
        <f t="shared" si="4"/>
        <v>282.35456088368687</v>
      </c>
      <c r="W31" s="14">
        <f t="shared" si="4"/>
        <v>0.26471110864678954</v>
      </c>
      <c r="X31" s="14">
        <f t="shared" si="4"/>
        <v>0.69090258305000352</v>
      </c>
      <c r="Y31" s="14">
        <f t="shared" si="4"/>
        <v>8.1612267384008135</v>
      </c>
      <c r="Z31" s="14">
        <f t="shared" si="4"/>
        <v>0.10977470530310833</v>
      </c>
      <c r="AA31" s="14">
        <f t="shared" si="4"/>
        <v>2.4626359489540124</v>
      </c>
      <c r="AB31" s="14">
        <f t="shared" si="4"/>
        <v>14.105942681149109</v>
      </c>
      <c r="AC31" s="14">
        <f t="shared" si="4"/>
        <v>3.2161183079261621E-2</v>
      </c>
      <c r="AD31" s="20"/>
    </row>
    <row r="32" spans="1:30" x14ac:dyDescent="0.2">
      <c r="A32" s="16" t="s">
        <v>52</v>
      </c>
      <c r="B32" s="16">
        <v>33.5</v>
      </c>
      <c r="C32" s="16">
        <v>1915</v>
      </c>
      <c r="D32" s="11">
        <v>3669.8773433202596</v>
      </c>
      <c r="E32" s="11">
        <v>249.70835252068403</v>
      </c>
      <c r="F32" s="12">
        <v>6.1407638401825997</v>
      </c>
      <c r="G32" s="11">
        <v>2437.44819388717</v>
      </c>
      <c r="H32" s="12">
        <v>6.1089861754015402</v>
      </c>
      <c r="I32" s="11">
        <v>10.3549078558794</v>
      </c>
      <c r="J32" s="11">
        <v>42.345392747535996</v>
      </c>
      <c r="K32" s="12">
        <v>0.60425612973000098</v>
      </c>
      <c r="L32" s="11">
        <v>15.327616895327701</v>
      </c>
      <c r="M32" s="11">
        <v>58.907940175192493</v>
      </c>
      <c r="N32" s="12">
        <v>0.4148271352952857</v>
      </c>
      <c r="O32" s="15">
        <v>33.5</v>
      </c>
      <c r="P32" s="12">
        <v>1915</v>
      </c>
      <c r="Q32" s="15">
        <f t="shared" si="3"/>
        <v>0.33333333333333331</v>
      </c>
      <c r="R32" s="21">
        <v>9.5240000000000005E-2</v>
      </c>
      <c r="S32" s="14">
        <f t="shared" si="1"/>
        <v>1165.0637272594051</v>
      </c>
      <c r="T32" s="14">
        <f t="shared" si="4"/>
        <v>79.274078313566491</v>
      </c>
      <c r="U32" s="14">
        <f t="shared" si="4"/>
        <v>1.9494878271299694</v>
      </c>
      <c r="V32" s="14">
        <f t="shared" si="4"/>
        <v>773.80855328604696</v>
      </c>
      <c r="W32" s="14">
        <f t="shared" si="4"/>
        <v>1.9393994778174757</v>
      </c>
      <c r="X32" s="14">
        <f t="shared" si="4"/>
        <v>3.2873380806465136</v>
      </c>
      <c r="Y32" s="14">
        <f t="shared" si="4"/>
        <v>13.443250684251094</v>
      </c>
      <c r="Z32" s="14">
        <f t="shared" si="4"/>
        <v>0.19183117931828433</v>
      </c>
      <c r="AA32" s="14">
        <f t="shared" si="4"/>
        <v>4.866007443703368</v>
      </c>
      <c r="AB32" s="14">
        <f t="shared" si="4"/>
        <v>18.701307407617776</v>
      </c>
      <c r="AC32" s="14">
        <f t="shared" si="4"/>
        <v>0.13169378788507671</v>
      </c>
      <c r="AD32" s="20"/>
    </row>
    <row r="33" spans="1:30" x14ac:dyDescent="0.2">
      <c r="A33" s="16" t="s">
        <v>53</v>
      </c>
      <c r="B33" s="16">
        <v>34.5</v>
      </c>
      <c r="C33" s="16">
        <v>1912</v>
      </c>
      <c r="D33" s="11">
        <v>2814.2649810346702</v>
      </c>
      <c r="E33" s="11">
        <v>216.34725247685802</v>
      </c>
      <c r="F33" s="12">
        <v>3.53668012408601</v>
      </c>
      <c r="G33" s="11">
        <v>1718.79473835167</v>
      </c>
      <c r="H33" s="12">
        <v>1.44867689542719</v>
      </c>
      <c r="I33" s="12">
        <v>3.1718865846239801</v>
      </c>
      <c r="J33" s="11">
        <v>32.442939352228002</v>
      </c>
      <c r="K33" s="12">
        <v>0.39225303085391505</v>
      </c>
      <c r="L33" s="11">
        <v>9.7656365294514096</v>
      </c>
      <c r="M33" s="11">
        <v>57.892359426440699</v>
      </c>
      <c r="N33" s="12">
        <v>0.17172439269661285</v>
      </c>
      <c r="O33" s="15">
        <v>34.5</v>
      </c>
      <c r="P33" s="12">
        <v>1912</v>
      </c>
      <c r="Q33" s="15">
        <f t="shared" si="3"/>
        <v>0.33333333333333331</v>
      </c>
      <c r="R33" s="21">
        <v>0.10613999999999998</v>
      </c>
      <c r="S33" s="14">
        <f t="shared" si="1"/>
        <v>995.68695029006608</v>
      </c>
      <c r="T33" s="14">
        <f t="shared" si="4"/>
        <v>76.543657926312349</v>
      </c>
      <c r="U33" s="14">
        <f t="shared" si="4"/>
        <v>1.2512774279016301</v>
      </c>
      <c r="V33" s="14">
        <f t="shared" si="4"/>
        <v>608.10957842882078</v>
      </c>
      <c r="W33" s="14">
        <f t="shared" si="4"/>
        <v>0.51254188560213976</v>
      </c>
      <c r="X33" s="14">
        <f t="shared" si="4"/>
        <v>1.1222134736399638</v>
      </c>
      <c r="Y33" s="14">
        <f t="shared" si="4"/>
        <v>11.478311942818264</v>
      </c>
      <c r="Z33" s="14">
        <f t="shared" si="4"/>
        <v>0.13877912231611511</v>
      </c>
      <c r="AA33" s="14">
        <f t="shared" si="4"/>
        <v>3.4550822041199081</v>
      </c>
      <c r="AB33" s="14">
        <f t="shared" si="4"/>
        <v>20.482316765074717</v>
      </c>
      <c r="AC33" s="14">
        <f t="shared" si="4"/>
        <v>6.0756090136061612E-2</v>
      </c>
      <c r="AD33" s="20"/>
    </row>
    <row r="34" spans="1:30" x14ac:dyDescent="0.2">
      <c r="A34" s="16" t="s">
        <v>54</v>
      </c>
      <c r="B34" s="16">
        <v>35.5</v>
      </c>
      <c r="C34" s="16">
        <v>1909</v>
      </c>
      <c r="D34" s="11">
        <v>2549.3059413301703</v>
      </c>
      <c r="E34" s="11">
        <v>181.29971761798501</v>
      </c>
      <c r="F34" s="12">
        <v>5.09649407918078</v>
      </c>
      <c r="G34" s="11">
        <v>1812.33916823347</v>
      </c>
      <c r="H34" s="12">
        <v>3.93130810965696</v>
      </c>
      <c r="I34" s="12">
        <v>6.6269954782072702</v>
      </c>
      <c r="J34" s="11">
        <v>44.566355989808201</v>
      </c>
      <c r="K34" s="12">
        <v>0.52017731138512102</v>
      </c>
      <c r="L34" s="11">
        <v>11.730695080433</v>
      </c>
      <c r="M34" s="11">
        <v>61.457213360416397</v>
      </c>
      <c r="N34" s="12">
        <v>0.19759343499062329</v>
      </c>
      <c r="O34" s="15">
        <v>35.5</v>
      </c>
      <c r="P34" s="12">
        <v>1909</v>
      </c>
      <c r="Q34" s="15">
        <f t="shared" si="3"/>
        <v>0.33333333333333331</v>
      </c>
      <c r="R34" s="21">
        <v>0.10207999999999999</v>
      </c>
      <c r="S34" s="14">
        <f t="shared" si="1"/>
        <v>867.44383496994578</v>
      </c>
      <c r="T34" s="14">
        <f t="shared" si="4"/>
        <v>61.690250581479695</v>
      </c>
      <c r="U34" s="14">
        <f t="shared" si="4"/>
        <v>1.7341670520092467</v>
      </c>
      <c r="V34" s="14">
        <f t="shared" si="4"/>
        <v>616.67860764424199</v>
      </c>
      <c r="W34" s="14">
        <f t="shared" si="4"/>
        <v>1.3376931061126083</v>
      </c>
      <c r="X34" s="14">
        <f t="shared" si="4"/>
        <v>2.2549456613846601</v>
      </c>
      <c r="Y34" s="14">
        <f t="shared" si="4"/>
        <v>15.16444539813207</v>
      </c>
      <c r="Z34" s="14">
        <f t="shared" si="4"/>
        <v>0.17699899982064379</v>
      </c>
      <c r="AA34" s="14">
        <f t="shared" si="4"/>
        <v>3.9915645127020016</v>
      </c>
      <c r="AB34" s="14">
        <f t="shared" si="4"/>
        <v>20.911841132771016</v>
      </c>
      <c r="AC34" s="14">
        <f t="shared" si="4"/>
        <v>6.7234459479476066E-2</v>
      </c>
      <c r="AD34" s="20"/>
    </row>
    <row r="35" spans="1:30" x14ac:dyDescent="0.2">
      <c r="A35" s="16" t="s">
        <v>55</v>
      </c>
      <c r="B35" s="16">
        <v>36.5</v>
      </c>
      <c r="C35" s="16">
        <v>1905</v>
      </c>
      <c r="D35" s="11">
        <v>1674.8285073664699</v>
      </c>
      <c r="E35" s="11">
        <v>105.634515961196</v>
      </c>
      <c r="F35" s="12">
        <v>1.9673812623428499</v>
      </c>
      <c r="G35" s="11">
        <v>1924.98729693223</v>
      </c>
      <c r="H35" s="12">
        <v>1.1363411208493099</v>
      </c>
      <c r="I35" s="12">
        <v>1.7395382483854902</v>
      </c>
      <c r="J35" s="11">
        <v>24.839110188399697</v>
      </c>
      <c r="K35" s="12">
        <v>0.43471269141401098</v>
      </c>
      <c r="L35" s="11">
        <v>10.457356840430499</v>
      </c>
      <c r="M35" s="11">
        <v>57.117699146759904</v>
      </c>
      <c r="N35" s="12">
        <v>8.0096830153807072E-2</v>
      </c>
      <c r="O35" s="15">
        <v>36.5</v>
      </c>
      <c r="P35" s="12">
        <v>1905</v>
      </c>
      <c r="Q35" s="15">
        <f t="shared" si="3"/>
        <v>0.25</v>
      </c>
      <c r="R35" s="21">
        <v>8.3940000000000001E-2</v>
      </c>
      <c r="S35" s="14">
        <f t="shared" si="1"/>
        <v>351.46276227085372</v>
      </c>
      <c r="T35" s="14">
        <f t="shared" si="4"/>
        <v>22.167403174456982</v>
      </c>
      <c r="U35" s="14">
        <f t="shared" si="4"/>
        <v>0.41285495790264704</v>
      </c>
      <c r="V35" s="14">
        <f t="shared" si="4"/>
        <v>403.95858426122851</v>
      </c>
      <c r="W35" s="14">
        <f t="shared" si="4"/>
        <v>0.23846118421022769</v>
      </c>
      <c r="X35" s="14">
        <f t="shared" si="4"/>
        <v>0.36504210142369514</v>
      </c>
      <c r="Y35" s="14">
        <f t="shared" si="4"/>
        <v>5.2124872730356762</v>
      </c>
      <c r="Z35" s="14">
        <f t="shared" si="4"/>
        <v>9.1224458293230198E-2</v>
      </c>
      <c r="AA35" s="14">
        <f t="shared" si="4"/>
        <v>2.1944763329643404</v>
      </c>
      <c r="AB35" s="14">
        <f t="shared" si="4"/>
        <v>11.986149165947566</v>
      </c>
      <c r="AC35" s="14">
        <f t="shared" si="4"/>
        <v>1.6808319807776414E-2</v>
      </c>
      <c r="AD35" s="20"/>
    </row>
    <row r="36" spans="1:30" x14ac:dyDescent="0.2">
      <c r="A36" s="16" t="s">
        <v>56</v>
      </c>
      <c r="B36" s="16">
        <v>37.5</v>
      </c>
      <c r="C36" s="16">
        <v>1902</v>
      </c>
      <c r="D36" s="11">
        <v>1836.4225233250099</v>
      </c>
      <c r="E36" s="11">
        <v>117.558356158956</v>
      </c>
      <c r="F36" s="12">
        <v>2.2175106079903002</v>
      </c>
      <c r="G36" s="11">
        <v>1497.4959582438198</v>
      </c>
      <c r="H36" s="12">
        <v>1.27119147284467</v>
      </c>
      <c r="I36" s="12">
        <v>2.9035697186324998</v>
      </c>
      <c r="J36" s="11">
        <v>26.285691073681701</v>
      </c>
      <c r="K36" s="12">
        <v>0.42485383573090196</v>
      </c>
      <c r="L36" s="12">
        <v>8.4235247937521098</v>
      </c>
      <c r="M36" s="11">
        <v>64.025165919210806</v>
      </c>
      <c r="N36" s="12">
        <v>9.786039086118288E-2</v>
      </c>
      <c r="O36" s="15">
        <v>37.5</v>
      </c>
      <c r="P36" s="12">
        <v>1902</v>
      </c>
      <c r="Q36" s="15">
        <f t="shared" si="3"/>
        <v>0.33333333333333331</v>
      </c>
      <c r="R36" s="21">
        <v>7.5800000000000006E-2</v>
      </c>
      <c r="S36" s="14">
        <f t="shared" si="1"/>
        <v>464.00275756011922</v>
      </c>
      <c r="T36" s="14">
        <f t="shared" si="4"/>
        <v>29.703077989496222</v>
      </c>
      <c r="U36" s="14">
        <f t="shared" si="4"/>
        <v>0.56029101361888256</v>
      </c>
      <c r="V36" s="14">
        <f t="shared" si="4"/>
        <v>378.36731211627182</v>
      </c>
      <c r="W36" s="14">
        <f t="shared" si="4"/>
        <v>0.3211877121387533</v>
      </c>
      <c r="X36" s="14">
        <f t="shared" si="4"/>
        <v>0.73363528224114505</v>
      </c>
      <c r="Y36" s="14">
        <f t="shared" si="4"/>
        <v>6.6415179446169095</v>
      </c>
      <c r="Z36" s="14">
        <f t="shared" si="4"/>
        <v>0.10734640249467456</v>
      </c>
      <c r="AA36" s="14">
        <f t="shared" si="4"/>
        <v>2.1283439312213663</v>
      </c>
      <c r="AB36" s="14">
        <f t="shared" si="4"/>
        <v>16.177025255587264</v>
      </c>
      <c r="AC36" s="14">
        <f t="shared" si="4"/>
        <v>2.4726058757592206E-2</v>
      </c>
      <c r="AD36" s="20"/>
    </row>
    <row r="37" spans="1:30" x14ac:dyDescent="0.2">
      <c r="A37" s="16" t="s">
        <v>57</v>
      </c>
      <c r="B37" s="16">
        <v>38.5</v>
      </c>
      <c r="C37" s="16">
        <v>1899</v>
      </c>
      <c r="D37" s="11">
        <v>1971.3413910931201</v>
      </c>
      <c r="E37" s="11">
        <v>136.43673930861999</v>
      </c>
      <c r="F37" s="12">
        <v>2.4210466436276801</v>
      </c>
      <c r="G37" s="11">
        <v>1726.3049381923299</v>
      </c>
      <c r="H37" s="12">
        <v>1.30120246644463</v>
      </c>
      <c r="I37" s="12">
        <v>2.0765361780120499</v>
      </c>
      <c r="J37" s="11">
        <v>20.9675349520681</v>
      </c>
      <c r="K37" s="12">
        <v>0.40640600916931102</v>
      </c>
      <c r="L37" s="11">
        <v>8.5493247753243793</v>
      </c>
      <c r="M37" s="11">
        <v>66.007324681961293</v>
      </c>
      <c r="N37" s="12">
        <v>0.11219807748336347</v>
      </c>
      <c r="O37" s="15">
        <v>38.5</v>
      </c>
      <c r="P37" s="12">
        <v>1899</v>
      </c>
      <c r="Q37" s="15">
        <f t="shared" si="3"/>
        <v>0.33333333333333331</v>
      </c>
      <c r="R37" s="21">
        <v>0.10972</v>
      </c>
      <c r="S37" s="14">
        <f t="shared" si="1"/>
        <v>720.98525810245701</v>
      </c>
      <c r="T37" s="14">
        <f t="shared" si="4"/>
        <v>49.899463456472617</v>
      </c>
      <c r="U37" s="14">
        <f t="shared" si="4"/>
        <v>0.88545745912943019</v>
      </c>
      <c r="V37" s="14">
        <f t="shared" si="4"/>
        <v>631.36725939487474</v>
      </c>
      <c r="W37" s="14">
        <f t="shared" si="4"/>
        <v>0.47589311539434931</v>
      </c>
      <c r="X37" s="14">
        <f t="shared" si="4"/>
        <v>0.75945849817160704</v>
      </c>
      <c r="Y37" s="14">
        <f t="shared" si="4"/>
        <v>7.6685264498030392</v>
      </c>
      <c r="Z37" s="14">
        <f t="shared" si="4"/>
        <v>0.14863622442018937</v>
      </c>
      <c r="AA37" s="14">
        <f t="shared" si="4"/>
        <v>3.1267730478286362</v>
      </c>
      <c r="AB37" s="14">
        <f t="shared" si="4"/>
        <v>24.141078880349308</v>
      </c>
      <c r="AC37" s="14">
        <f t="shared" si="4"/>
        <v>4.1034576871582129E-2</v>
      </c>
      <c r="AD37" s="20"/>
    </row>
    <row r="38" spans="1:30" x14ac:dyDescent="0.2">
      <c r="A38" s="16" t="s">
        <v>58</v>
      </c>
      <c r="B38" s="16">
        <v>39.5</v>
      </c>
      <c r="C38" s="16">
        <v>1896</v>
      </c>
      <c r="D38" s="11">
        <v>1640.8485651507799</v>
      </c>
      <c r="E38" s="11">
        <v>104.86048514885799</v>
      </c>
      <c r="F38" s="12">
        <v>2.1185181903088899</v>
      </c>
      <c r="G38" s="11">
        <v>1435.3147007463599</v>
      </c>
      <c r="H38" s="12">
        <v>1.2346693332705798</v>
      </c>
      <c r="I38" s="12">
        <v>2.1316745690571</v>
      </c>
      <c r="J38" s="11">
        <v>20.618236730383398</v>
      </c>
      <c r="K38" s="12">
        <v>0.38826173109204204</v>
      </c>
      <c r="L38" s="12">
        <v>8.2606818995667801</v>
      </c>
      <c r="M38" s="11">
        <v>63.656333178290303</v>
      </c>
      <c r="N38" s="12">
        <v>7.5733227048110863E-2</v>
      </c>
      <c r="O38" s="15">
        <v>39.5</v>
      </c>
      <c r="P38" s="12">
        <v>1896</v>
      </c>
      <c r="Q38" s="15">
        <f t="shared" si="3"/>
        <v>0.33333333333333331</v>
      </c>
      <c r="R38" s="21">
        <v>0.10138</v>
      </c>
      <c r="S38" s="14">
        <f>D38*Q38*R38*10</f>
        <v>554.49742511662021</v>
      </c>
      <c r="T38" s="14">
        <f t="shared" si="4"/>
        <v>35.435853281304077</v>
      </c>
      <c r="U38" s="14">
        <f t="shared" si="4"/>
        <v>0.71591791377838421</v>
      </c>
      <c r="V38" s="14">
        <f t="shared" si="4"/>
        <v>485.04068120555314</v>
      </c>
      <c r="W38" s="14">
        <f t="shared" si="4"/>
        <v>0.41723592335657123</v>
      </c>
      <c r="X38" s="14">
        <f t="shared" si="4"/>
        <v>0.72036389270336265</v>
      </c>
      <c r="Y38" s="14">
        <f t="shared" si="4"/>
        <v>6.9675894657542292</v>
      </c>
      <c r="Z38" s="14">
        <f t="shared" si="4"/>
        <v>0.13120658099370405</v>
      </c>
      <c r="AA38" s="14">
        <f t="shared" si="4"/>
        <v>2.7915597699269332</v>
      </c>
      <c r="AB38" s="14">
        <f t="shared" si="4"/>
        <v>21.511596858716903</v>
      </c>
      <c r="AC38" s="14">
        <f t="shared" si="4"/>
        <v>2.5592781860458262E-2</v>
      </c>
      <c r="AD38" s="20"/>
    </row>
    <row r="39" spans="1:30" x14ac:dyDescent="0.2">
      <c r="A39" s="16" t="s">
        <v>59</v>
      </c>
      <c r="B39" s="16">
        <v>40.5</v>
      </c>
      <c r="C39" s="16">
        <v>1892</v>
      </c>
      <c r="D39" s="11">
        <v>1652.5456879010001</v>
      </c>
      <c r="E39" s="11">
        <v>103.27303219680199</v>
      </c>
      <c r="F39" s="12">
        <v>1.99436098871973</v>
      </c>
      <c r="G39" s="11">
        <v>2299.57052201325</v>
      </c>
      <c r="H39" s="12">
        <v>0.94785654073964498</v>
      </c>
      <c r="I39" s="12">
        <v>1.35571104133551</v>
      </c>
      <c r="J39" s="11">
        <v>19.0924556158682</v>
      </c>
      <c r="K39" s="12">
        <v>0.43888539465256904</v>
      </c>
      <c r="L39" s="12">
        <v>9.3700289391056302</v>
      </c>
      <c r="M39" s="11">
        <v>71.393640743654103</v>
      </c>
      <c r="N39" s="12">
        <v>0.11188612442602812</v>
      </c>
      <c r="O39" s="15">
        <v>40.5</v>
      </c>
      <c r="P39" s="12">
        <v>1892</v>
      </c>
      <c r="Q39" s="15">
        <f t="shared" si="3"/>
        <v>0.25</v>
      </c>
      <c r="R39" s="21">
        <v>8.9819999999999997E-2</v>
      </c>
      <c r="S39" s="14">
        <f t="shared" si="1"/>
        <v>371.07913421816954</v>
      </c>
      <c r="T39" s="14">
        <f t="shared" si="4"/>
        <v>23.189959379791887</v>
      </c>
      <c r="U39" s="14">
        <f t="shared" si="4"/>
        <v>0.44783376001701536</v>
      </c>
      <c r="V39" s="14">
        <f t="shared" si="4"/>
        <v>516.36856071807529</v>
      </c>
      <c r="W39" s="14">
        <f t="shared" si="4"/>
        <v>0.21284118622308726</v>
      </c>
      <c r="X39" s="14">
        <f t="shared" si="4"/>
        <v>0.30442491433188879</v>
      </c>
      <c r="Y39" s="14">
        <f t="shared" si="4"/>
        <v>4.2872109085432042</v>
      </c>
      <c r="Z39" s="14">
        <f t="shared" si="4"/>
        <v>9.8551715369234377E-2</v>
      </c>
      <c r="AA39" s="14">
        <f t="shared" si="4"/>
        <v>2.1040399982761695</v>
      </c>
      <c r="AB39" s="14">
        <f t="shared" si="4"/>
        <v>16.031442028987527</v>
      </c>
      <c r="AC39" s="14">
        <f t="shared" si="4"/>
        <v>2.5124029239864613E-2</v>
      </c>
      <c r="AD39" s="20"/>
    </row>
    <row r="40" spans="1:30" x14ac:dyDescent="0.2">
      <c r="A40" s="16" t="s">
        <v>60</v>
      </c>
      <c r="B40" s="16">
        <v>41.5</v>
      </c>
      <c r="C40" s="16">
        <v>1889</v>
      </c>
      <c r="D40" s="11">
        <v>1448.06800852889</v>
      </c>
      <c r="E40" s="11">
        <v>86.343357031560103</v>
      </c>
      <c r="F40" s="12">
        <v>1.7050877668107201</v>
      </c>
      <c r="G40" s="11">
        <v>1679.1721489148799</v>
      </c>
      <c r="H40" s="12">
        <v>1.0108762384446901</v>
      </c>
      <c r="I40" s="12">
        <v>2.80081345300963</v>
      </c>
      <c r="J40" s="11">
        <v>20.676817730000298</v>
      </c>
      <c r="K40" s="12">
        <v>0.37652758673477804</v>
      </c>
      <c r="L40" s="12">
        <v>8.5373142277969905</v>
      </c>
      <c r="M40" s="11">
        <v>68.216758103427395</v>
      </c>
      <c r="N40" s="12">
        <v>7.5732915406694953E-2</v>
      </c>
      <c r="O40" s="15">
        <v>41.5</v>
      </c>
      <c r="P40" s="12">
        <v>1889</v>
      </c>
      <c r="Q40" s="15">
        <f t="shared" si="3"/>
        <v>0.33333333333333331</v>
      </c>
      <c r="R40" s="21">
        <v>8.5379999999999998E-2</v>
      </c>
      <c r="S40" s="14">
        <f t="shared" si="1"/>
        <v>412.12015522732207</v>
      </c>
      <c r="T40" s="14">
        <f t="shared" si="4"/>
        <v>24.573319411182002</v>
      </c>
      <c r="U40" s="14">
        <f t="shared" si="4"/>
        <v>0.48526797843433084</v>
      </c>
      <c r="V40" s="14">
        <f t="shared" si="4"/>
        <v>477.89239358117482</v>
      </c>
      <c r="W40" s="14">
        <f t="shared" si="4"/>
        <v>0.28769537746135876</v>
      </c>
      <c r="X40" s="14">
        <f t="shared" si="4"/>
        <v>0.79711150872654069</v>
      </c>
      <c r="Y40" s="14">
        <f t="shared" si="4"/>
        <v>5.8846223259580839</v>
      </c>
      <c r="Z40" s="14">
        <f t="shared" si="4"/>
        <v>0.10715975118471784</v>
      </c>
      <c r="AA40" s="14">
        <f t="shared" si="4"/>
        <v>2.4297196292310232</v>
      </c>
      <c r="AB40" s="14">
        <f t="shared" si="4"/>
        <v>19.414489356235435</v>
      </c>
      <c r="AC40" s="14">
        <f t="shared" si="4"/>
        <v>2.1553587724745384E-2</v>
      </c>
      <c r="AD40" s="20"/>
    </row>
    <row r="41" spans="1:30" x14ac:dyDescent="0.2">
      <c r="A41" s="16" t="s">
        <v>61</v>
      </c>
      <c r="B41" s="16">
        <v>42.5</v>
      </c>
      <c r="C41" s="16">
        <v>1886</v>
      </c>
      <c r="D41" s="11">
        <v>1993.9585106297902</v>
      </c>
      <c r="E41" s="11">
        <v>166.460104129721</v>
      </c>
      <c r="F41" s="12">
        <v>2.4573791219285601</v>
      </c>
      <c r="G41" s="11">
        <v>1135.09831805525</v>
      </c>
      <c r="H41" s="12">
        <v>1.04644725405536</v>
      </c>
      <c r="I41" s="12">
        <v>2.2101745965180002</v>
      </c>
      <c r="J41" s="11">
        <v>15.5167832336918</v>
      </c>
      <c r="K41" s="12">
        <v>0.37991451058015802</v>
      </c>
      <c r="L41" s="12">
        <v>7.2685672814198705</v>
      </c>
      <c r="M41" s="11">
        <v>60.511119026126806</v>
      </c>
      <c r="N41" s="12">
        <v>0.11562613305847129</v>
      </c>
      <c r="O41" s="15">
        <v>42.5</v>
      </c>
      <c r="P41" s="12">
        <v>1886</v>
      </c>
      <c r="Q41" s="15">
        <f t="shared" si="3"/>
        <v>0.33333333333333331</v>
      </c>
      <c r="R41" s="21">
        <v>7.7939999999999995E-2</v>
      </c>
      <c r="S41" s="14">
        <f t="shared" si="1"/>
        <v>518.03042106161934</v>
      </c>
      <c r="T41" s="14">
        <f t="shared" si="4"/>
        <v>43.246335052901514</v>
      </c>
      <c r="U41" s="14">
        <f t="shared" si="4"/>
        <v>0.63842709587703994</v>
      </c>
      <c r="V41" s="14">
        <f t="shared" si="4"/>
        <v>294.8985430307539</v>
      </c>
      <c r="W41" s="14">
        <f t="shared" si="4"/>
        <v>0.27186699660358254</v>
      </c>
      <c r="X41" s="14">
        <f t="shared" si="4"/>
        <v>0.57420336017537643</v>
      </c>
      <c r="Y41" s="14">
        <f t="shared" si="4"/>
        <v>4.0312602841131291</v>
      </c>
      <c r="Z41" s="14">
        <f t="shared" si="4"/>
        <v>9.8701789848725033E-2</v>
      </c>
      <c r="AA41" s="14">
        <f t="shared" si="4"/>
        <v>1.8883737797128819</v>
      </c>
      <c r="AB41" s="14">
        <f t="shared" si="4"/>
        <v>15.720788722987745</v>
      </c>
      <c r="AC41" s="14">
        <f t="shared" si="4"/>
        <v>3.0039669368590836E-2</v>
      </c>
      <c r="AD41" s="20"/>
    </row>
    <row r="42" spans="1:30" x14ac:dyDescent="0.2">
      <c r="A42" s="16" t="s">
        <v>62</v>
      </c>
      <c r="B42" s="16">
        <v>43.5</v>
      </c>
      <c r="C42" s="16">
        <v>1883</v>
      </c>
      <c r="D42" s="11">
        <v>2698.4645433556702</v>
      </c>
      <c r="E42" s="11">
        <v>252.66543916084001</v>
      </c>
      <c r="F42" s="12">
        <v>3.2093572939788899</v>
      </c>
      <c r="G42" s="11">
        <v>543.44519566418501</v>
      </c>
      <c r="H42" s="12">
        <v>1.18597072564761</v>
      </c>
      <c r="I42" s="12">
        <v>2.5675155469019901</v>
      </c>
      <c r="J42" s="11">
        <v>10.508901260328301</v>
      </c>
      <c r="K42" s="12">
        <v>0.31707429035003298</v>
      </c>
      <c r="L42" s="12">
        <v>7.0715630760528905</v>
      </c>
      <c r="M42" s="11">
        <v>50.166318981470603</v>
      </c>
      <c r="N42" s="12">
        <v>0.15458349153824222</v>
      </c>
      <c r="O42" s="15">
        <v>43.5</v>
      </c>
      <c r="P42" s="12">
        <v>1883</v>
      </c>
      <c r="Q42" s="15">
        <f t="shared" si="3"/>
        <v>0.33333333333333331</v>
      </c>
      <c r="R42" s="21">
        <v>7.2360000000000008E-2</v>
      </c>
      <c r="S42" s="14">
        <f t="shared" si="1"/>
        <v>650.86964785738769</v>
      </c>
      <c r="T42" s="14">
        <f t="shared" si="4"/>
        <v>60.942903925594614</v>
      </c>
      <c r="U42" s="14">
        <f t="shared" si="4"/>
        <v>0.77409697930770816</v>
      </c>
      <c r="V42" s="14">
        <f t="shared" si="4"/>
        <v>131.07898119420142</v>
      </c>
      <c r="W42" s="14">
        <f t="shared" si="4"/>
        <v>0.28605613902620353</v>
      </c>
      <c r="X42" s="14">
        <f t="shared" si="4"/>
        <v>0.61928474991276006</v>
      </c>
      <c r="Y42" s="14">
        <f t="shared" si="4"/>
        <v>2.5347469839911865</v>
      </c>
      <c r="Z42" s="14">
        <f t="shared" si="4"/>
        <v>7.6478318832427949E-2</v>
      </c>
      <c r="AA42" s="14">
        <f t="shared" si="4"/>
        <v>1.7056610139439574</v>
      </c>
      <c r="AB42" s="14">
        <f t="shared" si="4"/>
        <v>12.10011613833071</v>
      </c>
      <c r="AC42" s="14">
        <f t="shared" si="4"/>
        <v>3.7285538159024023E-2</v>
      </c>
      <c r="AD42" s="20"/>
    </row>
    <row r="43" spans="1:30" x14ac:dyDescent="0.2">
      <c r="A43" s="16" t="s">
        <v>63</v>
      </c>
      <c r="B43" s="16">
        <v>44.5</v>
      </c>
      <c r="C43" s="16">
        <v>1851</v>
      </c>
      <c r="D43" s="11">
        <v>4036.1127821228997</v>
      </c>
      <c r="E43" s="11">
        <v>420.03243249253995</v>
      </c>
      <c r="F43" s="12">
        <v>4.9595662306631603</v>
      </c>
      <c r="G43" s="11">
        <v>787.99297468835698</v>
      </c>
      <c r="H43" s="12">
        <v>1.48003070731567</v>
      </c>
      <c r="I43" s="12">
        <v>4.2809344123626198</v>
      </c>
      <c r="J43" s="11">
        <v>10.2218950286102</v>
      </c>
      <c r="K43" s="12">
        <v>0.38989424144656598</v>
      </c>
      <c r="L43" s="12">
        <v>9.3170260823202398</v>
      </c>
      <c r="M43" s="11">
        <v>40.986477953026899</v>
      </c>
      <c r="N43" s="12">
        <v>0.28205511481578982</v>
      </c>
      <c r="O43" s="15">
        <v>44.5</v>
      </c>
      <c r="P43" s="12">
        <v>1851</v>
      </c>
      <c r="Q43" s="15">
        <f t="shared" si="3"/>
        <v>3.125E-2</v>
      </c>
      <c r="R43" s="21">
        <v>0.1356</v>
      </c>
      <c r="S43" s="14">
        <f t="shared" si="1"/>
        <v>171.03027914245786</v>
      </c>
      <c r="T43" s="14">
        <f t="shared" si="4"/>
        <v>17.798874326871381</v>
      </c>
      <c r="U43" s="14">
        <f t="shared" si="4"/>
        <v>0.21016161902435143</v>
      </c>
      <c r="V43" s="14">
        <f t="shared" si="4"/>
        <v>33.391202302419124</v>
      </c>
      <c r="W43" s="14">
        <f t="shared" si="4"/>
        <v>6.2716301222501519E-2</v>
      </c>
      <c r="X43" s="14">
        <f t="shared" si="4"/>
        <v>0.18140459572386602</v>
      </c>
      <c r="Y43" s="14">
        <f t="shared" si="4"/>
        <v>0.43315280183735727</v>
      </c>
      <c r="Z43" s="14">
        <f t="shared" si="4"/>
        <v>1.6521768481298233E-2</v>
      </c>
      <c r="AA43" s="14">
        <f t="shared" si="4"/>
        <v>0.39480898023832012</v>
      </c>
      <c r="AB43" s="14">
        <f t="shared" si="4"/>
        <v>1.7368020032595148</v>
      </c>
      <c r="AC43" s="14">
        <f t="shared" si="4"/>
        <v>1.1952085490319092E-2</v>
      </c>
      <c r="AD43" s="20"/>
    </row>
    <row r="44" spans="1:30" x14ac:dyDescent="0.2">
      <c r="A44" s="16" t="s">
        <v>64</v>
      </c>
      <c r="B44" s="16">
        <v>45.5</v>
      </c>
      <c r="C44" s="16">
        <v>1760</v>
      </c>
      <c r="D44" s="11">
        <v>3645.3574449134799</v>
      </c>
      <c r="E44" s="11">
        <v>379.390645352852</v>
      </c>
      <c r="F44" s="12">
        <v>4.4668231964915099</v>
      </c>
      <c r="G44" s="11">
        <v>596.69953282525205</v>
      </c>
      <c r="H44" s="12">
        <v>1.3998752536558701</v>
      </c>
      <c r="I44" s="12">
        <v>3.8573554192845902</v>
      </c>
      <c r="J44" s="11">
        <v>7.399108164673911</v>
      </c>
      <c r="K44" s="12">
        <v>0.35614593864388799</v>
      </c>
      <c r="L44" s="12">
        <v>7.7422763906959897</v>
      </c>
      <c r="M44" s="11">
        <v>38.5077449167797</v>
      </c>
      <c r="N44" s="12">
        <v>0.23623915205447593</v>
      </c>
      <c r="O44" s="15">
        <v>45.5</v>
      </c>
      <c r="P44" s="12">
        <v>1760</v>
      </c>
      <c r="Q44" s="15">
        <f t="shared" si="3"/>
        <v>1.098901098901099E-2</v>
      </c>
      <c r="R44" s="21">
        <v>0.16946</v>
      </c>
      <c r="S44" s="14">
        <f t="shared" si="1"/>
        <v>67.883766221432779</v>
      </c>
      <c r="T44" s="14">
        <f t="shared" si="4"/>
        <v>7.0650042595048692</v>
      </c>
      <c r="U44" s="14">
        <f t="shared" si="4"/>
        <v>8.318108339312652E-2</v>
      </c>
      <c r="V44" s="14">
        <f t="shared" si="4"/>
        <v>11.1117255859964</v>
      </c>
      <c r="W44" s="14">
        <f t="shared" si="4"/>
        <v>2.6068446207090524E-2</v>
      </c>
      <c r="X44" s="14">
        <f t="shared" si="4"/>
        <v>7.1831587840875469E-2</v>
      </c>
      <c r="Y44" s="14">
        <f t="shared" si="4"/>
        <v>0.13778602962479572</v>
      </c>
      <c r="Z44" s="14">
        <f t="shared" si="4"/>
        <v>6.6321418420432149E-3</v>
      </c>
      <c r="AA44" s="14">
        <f t="shared" si="4"/>
        <v>0.14417650078762004</v>
      </c>
      <c r="AB44" s="14">
        <f t="shared" si="4"/>
        <v>0.71709037951620758</v>
      </c>
      <c r="AC44" s="14">
        <f t="shared" si="4"/>
        <v>4.3992402974891752E-3</v>
      </c>
      <c r="AD44" s="20"/>
    </row>
    <row r="45" spans="1:30" x14ac:dyDescent="0.2">
      <c r="A45" s="16" t="s">
        <v>65</v>
      </c>
      <c r="B45" s="16">
        <v>46.5</v>
      </c>
      <c r="C45" s="16">
        <v>1670</v>
      </c>
      <c r="D45" s="11">
        <v>3986.9551541999499</v>
      </c>
      <c r="E45" s="11">
        <v>441.01428842596499</v>
      </c>
      <c r="F45" s="12">
        <v>5.6518799138289699</v>
      </c>
      <c r="G45" s="11">
        <v>864.97079064503509</v>
      </c>
      <c r="H45" s="12">
        <v>1.6076765538007398</v>
      </c>
      <c r="I45" s="12">
        <v>4.0588596231962999</v>
      </c>
      <c r="J45" s="11">
        <v>11.928025468220801</v>
      </c>
      <c r="K45" s="12">
        <v>0.337637281449783</v>
      </c>
      <c r="L45" s="12">
        <v>8.6732823022299712</v>
      </c>
      <c r="M45" s="11">
        <v>39.700563349769006</v>
      </c>
      <c r="N45" s="12">
        <v>0.36526929405303377</v>
      </c>
      <c r="O45" s="15">
        <v>46.5</v>
      </c>
      <c r="P45" s="12">
        <v>1670</v>
      </c>
      <c r="Q45" s="15">
        <f t="shared" si="3"/>
        <v>1.1111111111111112E-2</v>
      </c>
      <c r="R45" s="21">
        <v>0.17392000000000002</v>
      </c>
      <c r="S45" s="14">
        <f t="shared" si="1"/>
        <v>77.045693379828379</v>
      </c>
      <c r="T45" s="14">
        <f t="shared" si="4"/>
        <v>8.5223561158937606</v>
      </c>
      <c r="U45" s="14">
        <f t="shared" si="4"/>
        <v>0.1092194394014594</v>
      </c>
      <c r="V45" s="14">
        <f t="shared" si="4"/>
        <v>16.715079989887169</v>
      </c>
      <c r="W45" s="14">
        <f t="shared" si="4"/>
        <v>3.1067456248558306E-2</v>
      </c>
      <c r="X45" s="14">
        <f t="shared" si="4"/>
        <v>7.8435207296255624E-2</v>
      </c>
      <c r="Y45" s="14">
        <f t="shared" ref="Y45:AC46" si="5">J45*$Q45*$R45*10</f>
        <v>0.23050246549255132</v>
      </c>
      <c r="Z45" s="14">
        <f t="shared" si="5"/>
        <v>6.5246528877495854E-3</v>
      </c>
      <c r="AA45" s="14">
        <f t="shared" si="5"/>
        <v>0.16760636200042631</v>
      </c>
      <c r="AB45" s="14">
        <f t="shared" si="5"/>
        <v>0.76719133086575841</v>
      </c>
      <c r="AC45" s="14">
        <f t="shared" si="5"/>
        <v>7.0586261801892942E-3</v>
      </c>
      <c r="AD45" s="20"/>
    </row>
    <row r="46" spans="1:30" x14ac:dyDescent="0.2">
      <c r="A46" s="16" t="s">
        <v>66</v>
      </c>
      <c r="B46" s="16">
        <v>47.5</v>
      </c>
      <c r="C46" s="16">
        <v>1570</v>
      </c>
      <c r="D46" s="11">
        <v>3878.7339089507</v>
      </c>
      <c r="E46" s="11">
        <v>359.97124555551096</v>
      </c>
      <c r="F46" s="12">
        <v>4.3151444768208203</v>
      </c>
      <c r="G46" s="11">
        <v>893.11943504088299</v>
      </c>
      <c r="H46" s="12">
        <v>1.25520751827449</v>
      </c>
      <c r="I46" s="12">
        <v>3.7536912076051103</v>
      </c>
      <c r="J46" s="11">
        <v>6.8060470348673601</v>
      </c>
      <c r="K46" s="12">
        <v>0.38254588894514102</v>
      </c>
      <c r="L46" s="12">
        <v>8.4216788124510202</v>
      </c>
      <c r="M46" s="11">
        <v>39.168212201651997</v>
      </c>
      <c r="N46" s="12">
        <v>0.30854650501739067</v>
      </c>
      <c r="O46" s="15">
        <v>47.5</v>
      </c>
      <c r="P46" s="12">
        <v>1570</v>
      </c>
      <c r="Q46" s="15">
        <f t="shared" si="3"/>
        <v>0.01</v>
      </c>
      <c r="R46" s="21">
        <v>0.15411999999999998</v>
      </c>
      <c r="S46" s="14">
        <f t="shared" si="1"/>
        <v>59.779047004748179</v>
      </c>
      <c r="T46" s="14">
        <f t="shared" ref="T46:X46" si="6">E46*$Q46*$R46*10</f>
        <v>5.5478768365015343</v>
      </c>
      <c r="U46" s="14">
        <f t="shared" si="6"/>
        <v>6.6505006676762471E-2</v>
      </c>
      <c r="V46" s="14">
        <f t="shared" si="6"/>
        <v>13.764756732850088</v>
      </c>
      <c r="W46" s="14">
        <f t="shared" si="6"/>
        <v>1.9345258271646439E-2</v>
      </c>
      <c r="X46" s="14">
        <f t="shared" si="6"/>
        <v>5.785188889160995E-2</v>
      </c>
      <c r="Y46" s="14">
        <f t="shared" si="5"/>
        <v>0.10489479690137574</v>
      </c>
      <c r="Z46" s="14">
        <f t="shared" si="5"/>
        <v>5.895797240422513E-3</v>
      </c>
      <c r="AA46" s="14">
        <f t="shared" si="5"/>
        <v>0.12979491385749511</v>
      </c>
      <c r="AB46" s="14">
        <f t="shared" si="5"/>
        <v>0.60366048645186043</v>
      </c>
      <c r="AC46" s="14">
        <f t="shared" si="5"/>
        <v>4.7553187353280239E-3</v>
      </c>
      <c r="AD46" s="20"/>
    </row>
    <row r="47" spans="1:30" x14ac:dyDescent="0.2">
      <c r="R47" s="3"/>
    </row>
    <row r="48" spans="1:30" x14ac:dyDescent="0.2">
      <c r="R48" s="3"/>
    </row>
    <row r="49" spans="18:18" x14ac:dyDescent="0.2">
      <c r="R49" s="3"/>
    </row>
    <row r="50" spans="18:18" x14ac:dyDescent="0.2">
      <c r="R50" s="3"/>
    </row>
    <row r="51" spans="18:18" x14ac:dyDescent="0.2">
      <c r="R51" s="3"/>
    </row>
    <row r="52" spans="18:18" x14ac:dyDescent="0.2">
      <c r="R52" s="3"/>
    </row>
    <row r="53" spans="18:18" x14ac:dyDescent="0.2">
      <c r="R53" s="3"/>
    </row>
  </sheetData>
  <pageMargins left="0.7" right="0.7" top="0.75" bottom="0.75" header="0.3" footer="0.3"/>
  <pageSetup paperSize="9" orientation="portrait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opLeftCell="A46" workbookViewId="0">
      <selection activeCell="P64" sqref="A1:P64"/>
    </sheetView>
  </sheetViews>
  <sheetFormatPr defaultColWidth="11.42578125" defaultRowHeight="15" x14ac:dyDescent="0.25"/>
  <cols>
    <col min="1" max="1" width="11.42578125" style="4"/>
    <col min="2" max="2" width="12.140625" style="4" bestFit="1" customWidth="1"/>
    <col min="3" max="3" width="10.28515625" style="4" bestFit="1" customWidth="1"/>
    <col min="4" max="16" width="11" style="4" bestFit="1" customWidth="1"/>
    <col min="17" max="16384" width="11.42578125" style="4"/>
  </cols>
  <sheetData>
    <row r="1" spans="1:17" x14ac:dyDescent="0.25">
      <c r="A1" s="23" t="s">
        <v>67</v>
      </c>
      <c r="B1" s="23" t="s">
        <v>68</v>
      </c>
      <c r="C1" s="23" t="s">
        <v>69</v>
      </c>
      <c r="D1" s="24" t="s">
        <v>70</v>
      </c>
      <c r="E1" s="24" t="s">
        <v>71</v>
      </c>
      <c r="F1" s="24" t="s">
        <v>72</v>
      </c>
      <c r="G1" s="25" t="s">
        <v>73</v>
      </c>
      <c r="H1" s="26" t="s">
        <v>74</v>
      </c>
      <c r="I1" s="24" t="s">
        <v>75</v>
      </c>
      <c r="J1" s="24" t="s">
        <v>76</v>
      </c>
      <c r="K1" s="24" t="s">
        <v>77</v>
      </c>
      <c r="L1" s="24" t="s">
        <v>78</v>
      </c>
      <c r="M1" s="24" t="s">
        <v>79</v>
      </c>
      <c r="N1" s="24" t="s">
        <v>80</v>
      </c>
      <c r="O1" s="24" t="s">
        <v>81</v>
      </c>
      <c r="P1" s="24" t="s">
        <v>82</v>
      </c>
    </row>
    <row r="2" spans="1:17" s="5" customFormat="1" x14ac:dyDescent="0.25">
      <c r="A2" s="27"/>
      <c r="B2" s="27"/>
      <c r="C2" s="27"/>
      <c r="D2" s="27" t="s">
        <v>83</v>
      </c>
      <c r="E2" s="27" t="s">
        <v>84</v>
      </c>
      <c r="F2" s="27" t="s">
        <v>85</v>
      </c>
      <c r="G2" s="27" t="s">
        <v>86</v>
      </c>
      <c r="H2" s="27" t="s">
        <v>87</v>
      </c>
      <c r="I2" s="27" t="s">
        <v>88</v>
      </c>
      <c r="J2" s="27" t="s">
        <v>89</v>
      </c>
      <c r="K2" s="27" t="s">
        <v>90</v>
      </c>
      <c r="L2" s="27" t="s">
        <v>91</v>
      </c>
      <c r="M2" s="27" t="s">
        <v>92</v>
      </c>
      <c r="N2" s="27" t="s">
        <v>93</v>
      </c>
      <c r="O2" s="27" t="s">
        <v>94</v>
      </c>
      <c r="P2" s="27" t="s">
        <v>95</v>
      </c>
    </row>
    <row r="3" spans="1:17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7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7" x14ac:dyDescent="0.25">
      <c r="A7" s="28">
        <v>1.25</v>
      </c>
      <c r="B7" s="29">
        <v>2012</v>
      </c>
      <c r="C7" s="30">
        <v>5.1666666666666451E-2</v>
      </c>
      <c r="D7" s="30">
        <v>0.37675482559048989</v>
      </c>
      <c r="E7" s="30">
        <v>0.72173514781792636</v>
      </c>
      <c r="F7" s="30">
        <v>8.1115767871109079E-2</v>
      </c>
      <c r="G7" s="30">
        <v>0.30798572188331008</v>
      </c>
      <c r="H7" s="30">
        <v>6.0099203503832362E-2</v>
      </c>
      <c r="I7" s="30">
        <v>1.2417021992804639E-2</v>
      </c>
      <c r="J7" s="30">
        <v>4.39622950101674E-2</v>
      </c>
      <c r="K7" s="30">
        <v>3.7153472860941679E-2</v>
      </c>
      <c r="L7" s="30">
        <v>6.6544888471766041E-3</v>
      </c>
      <c r="M7" s="30">
        <v>2.1141392773345861E-2</v>
      </c>
      <c r="N7" s="30">
        <v>2.344504426716723E-3</v>
      </c>
      <c r="O7" s="30">
        <v>1.6817790708587528E-2</v>
      </c>
      <c r="P7" s="30">
        <v>2.4489063663381844E-3</v>
      </c>
      <c r="Q7" s="6"/>
    </row>
    <row r="8" spans="1:17" x14ac:dyDescent="0.25">
      <c r="A8" s="28">
        <v>3.75</v>
      </c>
      <c r="B8" s="29">
        <v>2011</v>
      </c>
      <c r="C8" s="30">
        <v>3.6033333333333438E-2</v>
      </c>
      <c r="D8" s="30">
        <v>0.25242242043370294</v>
      </c>
      <c r="E8" s="30">
        <v>0.48802849821987127</v>
      </c>
      <c r="F8" s="30">
        <v>5.2525744956305812E-2</v>
      </c>
      <c r="G8" s="30">
        <v>0.21628247923184746</v>
      </c>
      <c r="H8" s="30">
        <v>4.0951846477505542E-2</v>
      </c>
      <c r="I8" s="30">
        <v>8.1954344589491614E-3</v>
      </c>
      <c r="J8" s="30">
        <v>3.391126928471238E-2</v>
      </c>
      <c r="K8" s="30">
        <v>3.2796933326140802E-2</v>
      </c>
      <c r="L8" s="30">
        <v>6.4175620886826861E-3</v>
      </c>
      <c r="M8" s="30">
        <v>1.7634366544395243E-2</v>
      </c>
      <c r="N8" s="30">
        <v>2.5579075412665801E-3</v>
      </c>
      <c r="O8" s="30">
        <v>1.6816342647534743E-2</v>
      </c>
      <c r="P8" s="30">
        <v>3.4316482360556592E-3</v>
      </c>
      <c r="Q8" s="6"/>
    </row>
    <row r="9" spans="1:17" x14ac:dyDescent="0.25">
      <c r="A9" s="28">
        <v>6.5</v>
      </c>
      <c r="B9" s="29">
        <v>2009.9695235427005</v>
      </c>
      <c r="C9" s="30">
        <v>3.3640000000000468E-2</v>
      </c>
      <c r="D9" s="30">
        <v>0.58286049783549743</v>
      </c>
      <c r="E9" s="30">
        <v>1.1097228095238085</v>
      </c>
      <c r="F9" s="30">
        <v>0.12276022597402587</v>
      </c>
      <c r="G9" s="30">
        <v>0.48633444155844119</v>
      </c>
      <c r="H9" s="30">
        <v>8.798469870129863E-2</v>
      </c>
      <c r="I9" s="30">
        <v>1.9333537186147172E-2</v>
      </c>
      <c r="J9" s="30">
        <v>8.4106225108225047E-2</v>
      </c>
      <c r="K9" s="30">
        <v>6.3689765800865744E-2</v>
      </c>
      <c r="L9" s="30">
        <v>1.20690254112554E-2</v>
      </c>
      <c r="M9" s="30">
        <v>4.0418924242424208E-2</v>
      </c>
      <c r="N9" s="30">
        <v>4.8459130735930694E-3</v>
      </c>
      <c r="O9" s="30">
        <v>3.6998023376623342E-2</v>
      </c>
      <c r="P9" s="30">
        <v>4.9243541125541081E-3</v>
      </c>
      <c r="Q9" s="6"/>
    </row>
    <row r="10" spans="1:17" x14ac:dyDescent="0.25">
      <c r="A10" s="28">
        <v>8.5</v>
      </c>
      <c r="B10" s="29">
        <v>2008</v>
      </c>
      <c r="C10" s="30">
        <v>2.6740000000000208E-2</v>
      </c>
      <c r="D10" s="30">
        <v>0.50251722211867045</v>
      </c>
      <c r="E10" s="30">
        <v>0.96198017769493649</v>
      </c>
      <c r="F10" s="30">
        <v>0.10907080857409135</v>
      </c>
      <c r="G10" s="30">
        <v>0.41771336377757073</v>
      </c>
      <c r="H10" s="30">
        <v>8.4934325815470654E-2</v>
      </c>
      <c r="I10" s="30">
        <v>1.8556823771357568E-2</v>
      </c>
      <c r="J10" s="30">
        <v>7.3213997701149433E-2</v>
      </c>
      <c r="K10" s="30">
        <v>5.4644127182354771E-2</v>
      </c>
      <c r="L10" s="30">
        <v>1.0028599863311588E-2</v>
      </c>
      <c r="M10" s="30">
        <v>3.2203721590556081E-2</v>
      </c>
      <c r="N10" s="30">
        <v>4.7925052252252255E-3</v>
      </c>
      <c r="O10" s="30">
        <v>2.9420415470643061E-2</v>
      </c>
      <c r="P10" s="30">
        <v>4.0031770052811437E-3</v>
      </c>
      <c r="Q10" s="6"/>
    </row>
    <row r="11" spans="1:17" x14ac:dyDescent="0.25">
      <c r="A11" s="28">
        <v>9.5</v>
      </c>
      <c r="B11" s="29">
        <v>2006.0193862133647</v>
      </c>
      <c r="C11" s="30">
        <v>2.1620000000000063E-2</v>
      </c>
      <c r="D11" s="30">
        <v>0.41727492207792161</v>
      </c>
      <c r="E11" s="30">
        <v>0.78869786796536701</v>
      </c>
      <c r="F11" s="30">
        <v>8.9444261688311585E-2</v>
      </c>
      <c r="G11" s="30">
        <v>0.34465767748917708</v>
      </c>
      <c r="H11" s="30">
        <v>6.7286129653679569E-2</v>
      </c>
      <c r="I11" s="30">
        <v>1.4113194393939378E-2</v>
      </c>
      <c r="J11" s="30">
        <v>5.1051458658008593E-2</v>
      </c>
      <c r="K11" s="30">
        <v>4.5632588744588691E-2</v>
      </c>
      <c r="L11" s="30">
        <v>8.33452906926406E-3</v>
      </c>
      <c r="M11" s="30">
        <v>2.1960683333333307E-2</v>
      </c>
      <c r="N11" s="30">
        <v>3.2293832034631996E-3</v>
      </c>
      <c r="O11" s="30">
        <v>2.3167314285714259E-2</v>
      </c>
      <c r="P11" s="30">
        <v>2.8783632900432868E-3</v>
      </c>
      <c r="Q11" s="6"/>
    </row>
    <row r="12" spans="1:17" x14ac:dyDescent="0.25">
      <c r="A12" s="28">
        <v>10.5</v>
      </c>
      <c r="B12" s="29">
        <v>2003.1679190497532</v>
      </c>
      <c r="C12" s="30">
        <v>5.4760000000000274E-2</v>
      </c>
      <c r="D12" s="30">
        <v>0.41358469327146258</v>
      </c>
      <c r="E12" s="30">
        <v>0.81079417664346654</v>
      </c>
      <c r="F12" s="30">
        <v>8.8226975498840093E-2</v>
      </c>
      <c r="G12" s="30">
        <v>0.32883191771075088</v>
      </c>
      <c r="H12" s="30">
        <v>6.454930713070392E-2</v>
      </c>
      <c r="I12" s="30">
        <v>1.3994165865429262E-2</v>
      </c>
      <c r="J12" s="30">
        <v>5.2422800340294E-2</v>
      </c>
      <c r="K12" s="30">
        <v>4.1624013271461806E-2</v>
      </c>
      <c r="L12" s="30">
        <v>7.3356514617169523E-3</v>
      </c>
      <c r="M12" s="30">
        <v>2.3611282382057282E-2</v>
      </c>
      <c r="N12" s="30">
        <v>3.1356314091260701E-3</v>
      </c>
      <c r="O12" s="30">
        <v>2.0486715303944358E-2</v>
      </c>
      <c r="P12" s="30">
        <v>2.9475377819025584E-3</v>
      </c>
      <c r="Q12" s="6"/>
    </row>
    <row r="13" spans="1:17" x14ac:dyDescent="0.25">
      <c r="A13" s="28">
        <v>11.5</v>
      </c>
      <c r="B13" s="29">
        <v>2001.8892933381624</v>
      </c>
      <c r="C13" s="30">
        <v>5.1960000000000409E-2</v>
      </c>
      <c r="D13" s="30">
        <v>0.38993754497354588</v>
      </c>
      <c r="E13" s="30">
        <v>0.75347532275132456</v>
      </c>
      <c r="F13" s="30">
        <v>8.7292344973545183E-2</v>
      </c>
      <c r="G13" s="30">
        <v>0.32783317460317535</v>
      </c>
      <c r="H13" s="30">
        <v>6.093585608465623E-2</v>
      </c>
      <c r="I13" s="30">
        <v>1.3870697354497386E-2</v>
      </c>
      <c r="J13" s="30">
        <v>5.0938567195767309E-2</v>
      </c>
      <c r="K13" s="30">
        <v>3.8409497354497439E-2</v>
      </c>
      <c r="L13" s="30">
        <v>6.8076776719576872E-3</v>
      </c>
      <c r="M13" s="30">
        <v>2.3413564021164075E-2</v>
      </c>
      <c r="N13" s="30">
        <v>3.0943989417989491E-3</v>
      </c>
      <c r="O13" s="30">
        <v>1.9384353650793697E-2</v>
      </c>
      <c r="P13" s="30">
        <v>2.7957786243386308E-3</v>
      </c>
      <c r="Q13" s="6"/>
    </row>
    <row r="14" spans="1:17" x14ac:dyDescent="0.25">
      <c r="A14" s="28">
        <v>12.5</v>
      </c>
      <c r="B14" s="29">
        <v>2001.2964471947876</v>
      </c>
      <c r="C14" s="30">
        <v>4.7499999999999785E-2</v>
      </c>
      <c r="D14" s="30">
        <v>0.2891427752442996</v>
      </c>
      <c r="E14" s="30">
        <v>0.5468187187839304</v>
      </c>
      <c r="F14" s="30">
        <v>6.4804069489685118E-2</v>
      </c>
      <c r="G14" s="30">
        <v>0.2530549402823018</v>
      </c>
      <c r="H14" s="30">
        <v>4.5109793702497278E-2</v>
      </c>
      <c r="I14" s="30">
        <v>1.0461071183496198E-2</v>
      </c>
      <c r="J14" s="30">
        <v>4.2403206080347436E-2</v>
      </c>
      <c r="K14" s="30">
        <v>3.2391032356134629E-2</v>
      </c>
      <c r="L14" s="30">
        <v>5.598015374592832E-3</v>
      </c>
      <c r="M14" s="30">
        <v>1.8063721780673177E-2</v>
      </c>
      <c r="N14" s="30">
        <v>2.3743154831704668E-3</v>
      </c>
      <c r="O14" s="30">
        <v>1.7815067795874048E-2</v>
      </c>
      <c r="P14" s="30">
        <v>1.5907253593919648E-3</v>
      </c>
      <c r="Q14" s="6"/>
    </row>
    <row r="15" spans="1:17" x14ac:dyDescent="0.25">
      <c r="A15" s="28">
        <v>13.5</v>
      </c>
      <c r="B15" s="29">
        <v>2000.3556053729562</v>
      </c>
      <c r="C15" s="30">
        <v>3.9420000000000142E-2</v>
      </c>
      <c r="D15" s="30">
        <v>0.26184295899347632</v>
      </c>
      <c r="E15" s="30">
        <v>0.50072863622242947</v>
      </c>
      <c r="F15" s="30">
        <v>5.4989187169928566E-2</v>
      </c>
      <c r="G15" s="30">
        <v>0.21194335787511656</v>
      </c>
      <c r="H15" s="30">
        <v>4.0110269648959314E-2</v>
      </c>
      <c r="I15" s="30">
        <v>9.1352655172413835E-3</v>
      </c>
      <c r="J15" s="30">
        <v>3.7381385212799018E-2</v>
      </c>
      <c r="K15" s="30">
        <v>2.8480024075799946E-2</v>
      </c>
      <c r="L15" s="30">
        <v>5.2238644920782869E-3</v>
      </c>
      <c r="M15" s="30">
        <v>1.4666670953712338E-2</v>
      </c>
      <c r="N15" s="30">
        <v>1.8248873221497364E-3</v>
      </c>
      <c r="O15" s="30">
        <v>1.4203193755824793E-2</v>
      </c>
      <c r="P15" s="30">
        <v>2.057925389872632E-3</v>
      </c>
      <c r="Q15" s="6"/>
    </row>
    <row r="16" spans="1:17" x14ac:dyDescent="0.25">
      <c r="A16" s="28">
        <v>14.5</v>
      </c>
      <c r="B16" s="29">
        <v>1999.0146089336656</v>
      </c>
      <c r="C16" s="30">
        <v>3.8820000000000118E-2</v>
      </c>
      <c r="D16" s="30">
        <v>0.49292701706587017</v>
      </c>
      <c r="E16" s="30">
        <v>0.95392604096616995</v>
      </c>
      <c r="F16" s="30">
        <v>0.10890535475249709</v>
      </c>
      <c r="G16" s="30">
        <v>0.40332264914959204</v>
      </c>
      <c r="H16" s="30">
        <v>8.1406083219570366E-2</v>
      </c>
      <c r="I16" s="30">
        <v>1.6722028936651624E-2</v>
      </c>
      <c r="J16" s="30">
        <v>7.555605092342714E-2</v>
      </c>
      <c r="K16" s="30">
        <v>5.8541520371968365E-2</v>
      </c>
      <c r="L16" s="30">
        <v>9.3476924506682782E-3</v>
      </c>
      <c r="M16" s="30">
        <v>3.0815663081092425E-2</v>
      </c>
      <c r="N16" s="30">
        <v>3.9034546483068277E-3</v>
      </c>
      <c r="O16" s="30">
        <v>2.9909320049295588E-2</v>
      </c>
      <c r="P16" s="30">
        <v>4.1691779462654458E-3</v>
      </c>
      <c r="Q16" s="6"/>
    </row>
    <row r="17" spans="1:17" x14ac:dyDescent="0.25">
      <c r="A17" s="28">
        <v>15.5</v>
      </c>
      <c r="B17" s="29">
        <v>1997.4893187770404</v>
      </c>
      <c r="C17" s="30">
        <v>4.1700000000000161E-2</v>
      </c>
      <c r="D17" s="30">
        <v>0.88561816236508739</v>
      </c>
      <c r="E17" s="30">
        <v>1.7290324651963096</v>
      </c>
      <c r="F17" s="30">
        <v>0.19570658842483979</v>
      </c>
      <c r="G17" s="30">
        <v>0.71194154669169452</v>
      </c>
      <c r="H17" s="30">
        <v>0.14068689720006267</v>
      </c>
      <c r="I17" s="30">
        <v>3.6016906303769768E-2</v>
      </c>
      <c r="J17" s="30">
        <v>0.11428186466447686</v>
      </c>
      <c r="K17" s="30">
        <v>0.10325583015798537</v>
      </c>
      <c r="L17" s="30">
        <v>1.8890093987173482E-2</v>
      </c>
      <c r="M17" s="30">
        <v>5.4599862255592088E-2</v>
      </c>
      <c r="N17" s="30">
        <v>7.6453064914750561E-3</v>
      </c>
      <c r="O17" s="30">
        <v>4.4965892225872078E-2</v>
      </c>
      <c r="P17" s="30">
        <v>7.3823609791960005E-3</v>
      </c>
      <c r="Q17" s="6"/>
    </row>
    <row r="18" spans="1:17" x14ac:dyDescent="0.25">
      <c r="A18" s="28">
        <v>16.5</v>
      </c>
      <c r="B18" s="29">
        <v>1996.1712866175369</v>
      </c>
      <c r="C18" s="30">
        <v>4.1179999999999953E-2</v>
      </c>
      <c r="D18" s="30">
        <v>0.95354049789424333</v>
      </c>
      <c r="E18" s="30">
        <v>1.8979487462174369</v>
      </c>
      <c r="F18" s="30">
        <v>0.2242969589767585</v>
      </c>
      <c r="G18" s="30">
        <v>0.80653355357978396</v>
      </c>
      <c r="H18" s="30">
        <v>0.14852156131648717</v>
      </c>
      <c r="I18" s="30">
        <v>3.3254752706286042E-2</v>
      </c>
      <c r="J18" s="30">
        <v>0.14359905605989692</v>
      </c>
      <c r="K18" s="30">
        <v>9.9385603868351186E-2</v>
      </c>
      <c r="L18" s="30">
        <v>1.8529557117454357E-2</v>
      </c>
      <c r="M18" s="30">
        <v>5.385799868975194E-2</v>
      </c>
      <c r="N18" s="30">
        <v>8.1455211417875446E-3</v>
      </c>
      <c r="O18" s="30">
        <v>5.3167511527062811E-2</v>
      </c>
      <c r="P18" s="30">
        <v>7.5018089159257454E-3</v>
      </c>
      <c r="Q18" s="6"/>
    </row>
    <row r="19" spans="1:17" x14ac:dyDescent="0.25">
      <c r="A19" s="28">
        <v>17.5</v>
      </c>
      <c r="B19" s="29">
        <v>1995.094580408718</v>
      </c>
      <c r="C19" s="30">
        <v>4.0559999999999971E-2</v>
      </c>
      <c r="D19" s="30">
        <v>1.2841993137254906</v>
      </c>
      <c r="E19" s="30">
        <v>2.5007517647058828</v>
      </c>
      <c r="F19" s="30">
        <v>0.28498968627450982</v>
      </c>
      <c r="G19" s="30">
        <v>1.0579096470588238</v>
      </c>
      <c r="H19" s="30">
        <v>0.19438653333333339</v>
      </c>
      <c r="I19" s="30">
        <v>4.4428713725490204E-2</v>
      </c>
      <c r="J19" s="30">
        <v>0.17908961372549023</v>
      </c>
      <c r="K19" s="30">
        <v>0.13326431960784316</v>
      </c>
      <c r="L19" s="30">
        <v>2.4374692156862748E-2</v>
      </c>
      <c r="M19" s="30">
        <v>6.4700950980392163E-2</v>
      </c>
      <c r="N19" s="30">
        <v>9.64731549019608E-3</v>
      </c>
      <c r="O19" s="30">
        <v>6.1449537254901973E-2</v>
      </c>
      <c r="P19" s="30">
        <v>9.0843190196078453E-3</v>
      </c>
      <c r="Q19" s="6"/>
    </row>
    <row r="20" spans="1:17" x14ac:dyDescent="0.25">
      <c r="A20" s="28">
        <v>18.5</v>
      </c>
      <c r="B20" s="29">
        <v>1993.6868753135334</v>
      </c>
      <c r="C20" s="30">
        <v>4.8939999999999984E-2</v>
      </c>
      <c r="D20" s="30">
        <v>1.0830271927860726</v>
      </c>
      <c r="E20" s="30">
        <v>2.1269993134328411</v>
      </c>
      <c r="F20" s="30">
        <v>0.24548902487562252</v>
      </c>
      <c r="G20" s="30">
        <v>0.91328784079602221</v>
      </c>
      <c r="H20" s="30">
        <v>0.16568363296019945</v>
      </c>
      <c r="I20" s="30">
        <v>3.9226742786069753E-2</v>
      </c>
      <c r="J20" s="30">
        <v>0.14918179203980136</v>
      </c>
      <c r="K20" s="30">
        <v>0.11508370982587093</v>
      </c>
      <c r="L20" s="30">
        <v>2.2939490174129412E-2</v>
      </c>
      <c r="M20" s="30">
        <v>6.5964446019900674E-2</v>
      </c>
      <c r="N20" s="30">
        <v>8.8582053731343507E-3</v>
      </c>
      <c r="O20" s="30">
        <v>5.4526889179104615E-2</v>
      </c>
      <c r="P20" s="30">
        <v>7.6286143656716611E-3</v>
      </c>
      <c r="Q20" s="6"/>
    </row>
    <row r="21" spans="1:17" x14ac:dyDescent="0.25">
      <c r="A21" s="28">
        <v>19.5</v>
      </c>
      <c r="B21" s="29">
        <v>1992.1455690007047</v>
      </c>
      <c r="C21" s="30">
        <v>4.2040000000000077E-2</v>
      </c>
      <c r="D21" s="30">
        <v>0.96682905002337682</v>
      </c>
      <c r="E21" s="30">
        <v>1.911262245285962</v>
      </c>
      <c r="F21" s="30">
        <v>0.22196531653420634</v>
      </c>
      <c r="G21" s="30">
        <v>0.83267788000623466</v>
      </c>
      <c r="H21" s="30">
        <v>0.1563902537946083</v>
      </c>
      <c r="I21" s="30">
        <v>3.4176074364968105E-2</v>
      </c>
      <c r="J21" s="30">
        <v>0.14095950986442282</v>
      </c>
      <c r="K21" s="30">
        <v>0.11930271831073727</v>
      </c>
      <c r="L21" s="30">
        <v>2.0525800888265573E-2</v>
      </c>
      <c r="M21" s="30">
        <v>5.7848492847124906E-2</v>
      </c>
      <c r="N21" s="30">
        <v>9.4152173414368233E-3</v>
      </c>
      <c r="O21" s="30">
        <v>5.3503697023531326E-2</v>
      </c>
      <c r="P21" s="30">
        <v>8.7791750662303391E-3</v>
      </c>
      <c r="Q21" s="6"/>
    </row>
    <row r="22" spans="1:17" x14ac:dyDescent="0.25">
      <c r="A22" s="28">
        <v>20.5</v>
      </c>
      <c r="B22" s="29">
        <v>1990.7489989526621</v>
      </c>
      <c r="C22" s="30">
        <v>5.1260000000000264E-2</v>
      </c>
      <c r="D22" s="30">
        <v>1.2349532640773657</v>
      </c>
      <c r="E22" s="30">
        <v>2.4427165060053011</v>
      </c>
      <c r="F22" s="30">
        <v>0.28176756824208365</v>
      </c>
      <c r="G22" s="30">
        <v>1.0378256034939937</v>
      </c>
      <c r="H22" s="30">
        <v>0.19436480349399449</v>
      </c>
      <c r="I22" s="30">
        <v>4.4951246295429688E-2</v>
      </c>
      <c r="J22" s="30">
        <v>0.17763416889720773</v>
      </c>
      <c r="K22" s="30">
        <v>0.14037945306504429</v>
      </c>
      <c r="L22" s="30">
        <v>2.2716824957104951E-2</v>
      </c>
      <c r="M22" s="30">
        <v>6.6812901201060607E-2</v>
      </c>
      <c r="N22" s="30">
        <v>9.4046778224925812E-3</v>
      </c>
      <c r="O22" s="30">
        <v>6.1703808329433715E-2</v>
      </c>
      <c r="P22" s="30">
        <v>9.2687277117454274E-3</v>
      </c>
      <c r="Q22" s="6"/>
    </row>
    <row r="23" spans="1:17" x14ac:dyDescent="0.25">
      <c r="A23" s="28">
        <v>21.5</v>
      </c>
      <c r="B23" s="29">
        <v>1989.2223145293733</v>
      </c>
      <c r="C23" s="30">
        <v>5.0919999999999986E-2</v>
      </c>
      <c r="D23" s="30">
        <v>1.5244857581699351</v>
      </c>
      <c r="E23" s="30">
        <v>2.980862156862746</v>
      </c>
      <c r="F23" s="30">
        <v>0.33968465359477129</v>
      </c>
      <c r="G23" s="30">
        <v>1.2716620915032681</v>
      </c>
      <c r="H23" s="30">
        <v>0.23687400653594776</v>
      </c>
      <c r="I23" s="30">
        <v>5.3388254248366025E-2</v>
      </c>
      <c r="J23" s="30">
        <v>0.22954578431372555</v>
      </c>
      <c r="K23" s="30">
        <v>0.16732055620915037</v>
      </c>
      <c r="L23" s="30">
        <v>3.0369015032679747E-2</v>
      </c>
      <c r="M23" s="30">
        <v>8.6688558169934662E-2</v>
      </c>
      <c r="N23" s="30">
        <v>1.1858787843137257E-2</v>
      </c>
      <c r="O23" s="30">
        <v>7.6558368627451009E-2</v>
      </c>
      <c r="P23" s="30">
        <v>1.0546173921568629E-2</v>
      </c>
      <c r="Q23" s="6"/>
    </row>
    <row r="24" spans="1:17" x14ac:dyDescent="0.25">
      <c r="A24" s="28">
        <v>22.5</v>
      </c>
      <c r="B24" s="29">
        <v>1987.6717266543367</v>
      </c>
      <c r="C24" s="30">
        <v>5.9780000000000298E-2</v>
      </c>
      <c r="D24" s="30">
        <v>2.2979325490196079</v>
      </c>
      <c r="E24" s="30">
        <v>4.4783700217864926</v>
      </c>
      <c r="F24" s="30">
        <v>0.50477692374727667</v>
      </c>
      <c r="G24" s="30">
        <v>1.8803731241830068</v>
      </c>
      <c r="H24" s="30">
        <v>0.36174926361655774</v>
      </c>
      <c r="I24" s="30">
        <v>8.1139388235294124E-2</v>
      </c>
      <c r="J24" s="30">
        <v>0.33237549455337695</v>
      </c>
      <c r="K24" s="30">
        <v>0.25351822222222226</v>
      </c>
      <c r="L24" s="30">
        <v>4.311165490196079E-2</v>
      </c>
      <c r="M24" s="30">
        <v>0.123753948583878</v>
      </c>
      <c r="N24" s="30">
        <v>1.7468354509803923E-2</v>
      </c>
      <c r="O24" s="30">
        <v>0.11220779782135078</v>
      </c>
      <c r="P24" s="30">
        <v>1.6291144226579523E-2</v>
      </c>
      <c r="Q24" s="6"/>
    </row>
    <row r="25" spans="1:17" x14ac:dyDescent="0.25">
      <c r="A25" s="28">
        <v>23.5</v>
      </c>
      <c r="B25" s="29">
        <v>1986.3483521769633</v>
      </c>
      <c r="C25" s="30">
        <v>5.5059999999999575E-2</v>
      </c>
      <c r="D25" s="30">
        <v>3.3499590199750253</v>
      </c>
      <c r="E25" s="30">
        <v>6.5819460611735217</v>
      </c>
      <c r="F25" s="30">
        <v>0.74945594818976147</v>
      </c>
      <c r="G25" s="30">
        <v>2.8068427403245892</v>
      </c>
      <c r="H25" s="30">
        <v>0.5159604656679142</v>
      </c>
      <c r="I25" s="30">
        <v>0.11398764213483126</v>
      </c>
      <c r="J25" s="30">
        <v>0.46788131960049856</v>
      </c>
      <c r="K25" s="30">
        <v>0.36393242509363233</v>
      </c>
      <c r="L25" s="30">
        <v>6.2413854431959938E-2</v>
      </c>
      <c r="M25" s="30">
        <v>0.18428113439450655</v>
      </c>
      <c r="N25" s="30">
        <v>2.5553175780274613E-2</v>
      </c>
      <c r="O25" s="30">
        <v>0.15570075312109835</v>
      </c>
      <c r="P25" s="30">
        <v>2.3616654619225925E-2</v>
      </c>
      <c r="Q25" s="6"/>
    </row>
    <row r="26" spans="1:17" x14ac:dyDescent="0.25">
      <c r="A26" s="28">
        <v>24.5</v>
      </c>
      <c r="B26" s="29">
        <v>1984.7918055222697</v>
      </c>
      <c r="C26" s="30">
        <v>6.7879999999999899E-2</v>
      </c>
      <c r="D26" s="30">
        <v>2.3238690245417843</v>
      </c>
      <c r="E26" s="30">
        <v>4.5458334016775419</v>
      </c>
      <c r="F26" s="30">
        <v>0.51151702360981699</v>
      </c>
      <c r="G26" s="30">
        <v>1.9069460975458228</v>
      </c>
      <c r="H26" s="30">
        <v>0.36109690276483403</v>
      </c>
      <c r="I26" s="30">
        <v>7.9817922739981395E-2</v>
      </c>
      <c r="J26" s="30">
        <v>0.33805759117738449</v>
      </c>
      <c r="K26" s="30">
        <v>0.26672433799316569</v>
      </c>
      <c r="L26" s="30">
        <v>4.3575313358185798E-2</v>
      </c>
      <c r="M26" s="30">
        <v>0.13336216899658285</v>
      </c>
      <c r="N26" s="30">
        <v>1.9240040493942227E-2</v>
      </c>
      <c r="O26" s="30">
        <v>0.11639282988505754</v>
      </c>
      <c r="P26" s="30">
        <v>1.6840850643056859E-2</v>
      </c>
      <c r="Q26" s="6"/>
    </row>
    <row r="27" spans="1:17" x14ac:dyDescent="0.25">
      <c r="A27" s="28">
        <v>25.5</v>
      </c>
      <c r="B27" s="29">
        <v>1982.3763177053197</v>
      </c>
      <c r="C27" s="30">
        <v>5.1380000000000335E-2</v>
      </c>
      <c r="D27" s="30">
        <v>4.901251423307226</v>
      </c>
      <c r="E27" s="30">
        <v>9.7073114233072211</v>
      </c>
      <c r="F27" s="30">
        <v>1.1099762708429282</v>
      </c>
      <c r="G27" s="30">
        <v>4.1020862183325608</v>
      </c>
      <c r="H27" s="30">
        <v>0.76972227637033541</v>
      </c>
      <c r="I27" s="30">
        <v>0.16543383869184691</v>
      </c>
      <c r="J27" s="30">
        <v>0.7126074223859965</v>
      </c>
      <c r="K27" s="30">
        <v>0.548346873330262</v>
      </c>
      <c r="L27" s="30">
        <v>9.6143337540303908E-2</v>
      </c>
      <c r="M27" s="30">
        <v>0.2842460175034543</v>
      </c>
      <c r="N27" s="30">
        <v>3.7523130815292453E-2</v>
      </c>
      <c r="O27" s="30">
        <v>0.2437343187471209</v>
      </c>
      <c r="P27" s="30">
        <v>3.4357462551819401E-2</v>
      </c>
      <c r="Q27" s="6"/>
    </row>
    <row r="28" spans="1:17" x14ac:dyDescent="0.25">
      <c r="A28" s="28">
        <v>26.5</v>
      </c>
      <c r="B28" s="29">
        <v>1979.778161941462</v>
      </c>
      <c r="C28" s="30">
        <v>5.8199999999999717E-2</v>
      </c>
      <c r="D28" s="30">
        <v>3.7433294597540052</v>
      </c>
      <c r="E28" s="30">
        <v>7.2755193025066092</v>
      </c>
      <c r="F28" s="30">
        <v>0.83422142425657719</v>
      </c>
      <c r="G28" s="30">
        <v>3.0923156406663521</v>
      </c>
      <c r="H28" s="30">
        <v>0.58393300326949971</v>
      </c>
      <c r="I28" s="30">
        <v>0.13343583920286459</v>
      </c>
      <c r="J28" s="30">
        <v>0.56677790938813577</v>
      </c>
      <c r="K28" s="30">
        <v>0.4323963406507858</v>
      </c>
      <c r="L28" s="30">
        <v>7.4338740152576591E-2</v>
      </c>
      <c r="M28" s="30">
        <v>0.20905021454149131</v>
      </c>
      <c r="N28" s="30">
        <v>2.9339609279153012E-2</v>
      </c>
      <c r="O28" s="30">
        <v>0.19059749176397303</v>
      </c>
      <c r="P28" s="30">
        <v>2.8415873454771885E-2</v>
      </c>
      <c r="Q28" s="6"/>
    </row>
    <row r="29" spans="1:17" x14ac:dyDescent="0.25">
      <c r="A29" s="28">
        <v>27.5</v>
      </c>
      <c r="B29" s="29">
        <v>1977.09798895992</v>
      </c>
      <c r="C29" s="30">
        <v>5.8059999999999688E-2</v>
      </c>
      <c r="D29" s="30">
        <v>3.5147527007751966</v>
      </c>
      <c r="E29" s="30">
        <v>6.7957765519379896</v>
      </c>
      <c r="F29" s="30">
        <v>0.77659717767441927</v>
      </c>
      <c r="G29" s="30">
        <v>2.8290010759689945</v>
      </c>
      <c r="H29" s="30">
        <v>0.55477526945736477</v>
      </c>
      <c r="I29" s="30">
        <v>0.12268559615503886</v>
      </c>
      <c r="J29" s="30">
        <v>0.51023448868217092</v>
      </c>
      <c r="K29" s="30">
        <v>0.40902548682170575</v>
      </c>
      <c r="L29" s="30">
        <v>7.4241984589147339E-2</v>
      </c>
      <c r="M29" s="30">
        <v>0.20530653950387615</v>
      </c>
      <c r="N29" s="30">
        <v>2.8708958697674442E-2</v>
      </c>
      <c r="O29" s="30">
        <v>0.17736932700775207</v>
      </c>
      <c r="P29" s="30">
        <v>2.5974772155038781E-2</v>
      </c>
      <c r="Q29" s="6"/>
    </row>
    <row r="30" spans="1:17" x14ac:dyDescent="0.25">
      <c r="A30" s="28">
        <v>28.5</v>
      </c>
      <c r="B30" s="29">
        <v>1974.7711401049503</v>
      </c>
      <c r="C30" s="30">
        <v>5.6259999999999977E-2</v>
      </c>
      <c r="D30" s="30">
        <v>4.5489699954400376</v>
      </c>
      <c r="E30" s="30">
        <v>8.7996468764249904</v>
      </c>
      <c r="F30" s="30">
        <v>1.0163716431068555</v>
      </c>
      <c r="G30" s="30">
        <v>3.7721650098799215</v>
      </c>
      <c r="H30" s="30">
        <v>0.70937831281349761</v>
      </c>
      <c r="I30" s="30">
        <v>0.15685246268429856</v>
      </c>
      <c r="J30" s="30">
        <v>0.64195164006687966</v>
      </c>
      <c r="K30" s="30">
        <v>0.50989479252165992</v>
      </c>
      <c r="L30" s="30">
        <v>8.8711129350965201E-2</v>
      </c>
      <c r="M30" s="30">
        <v>0.24885724517403865</v>
      </c>
      <c r="N30" s="30">
        <v>3.5018368749050018E-2</v>
      </c>
      <c r="O30" s="30">
        <v>0.22670276698586414</v>
      </c>
      <c r="P30" s="30">
        <v>3.296760358717131E-2</v>
      </c>
      <c r="Q30" s="6"/>
    </row>
    <row r="31" spans="1:17" x14ac:dyDescent="0.25">
      <c r="A31" s="28">
        <v>29.5</v>
      </c>
      <c r="B31" s="29">
        <v>1973.0865681119208</v>
      </c>
      <c r="C31" s="30">
        <v>5.5459999999999711E-2</v>
      </c>
      <c r="D31" s="30">
        <v>4.936274416820134</v>
      </c>
      <c r="E31" s="30">
        <v>9.631327071823204</v>
      </c>
      <c r="F31" s="30">
        <v>1.0894451933701657</v>
      </c>
      <c r="G31" s="30">
        <v>4.0612972989564149</v>
      </c>
      <c r="H31" s="30">
        <v>0.74712958410067509</v>
      </c>
      <c r="I31" s="30">
        <v>0.16874558701657458</v>
      </c>
      <c r="J31" s="30">
        <v>0.70436754450583161</v>
      </c>
      <c r="K31" s="30">
        <v>0.55152066451810922</v>
      </c>
      <c r="L31" s="30">
        <v>9.4909798649478183E-2</v>
      </c>
      <c r="M31" s="30">
        <v>0.26863332565991399</v>
      </c>
      <c r="N31" s="30">
        <v>3.2323716083486796E-2</v>
      </c>
      <c r="O31" s="30">
        <v>0.22784491866175566</v>
      </c>
      <c r="P31" s="30">
        <v>3.2718442602823812E-2</v>
      </c>
      <c r="Q31" s="6"/>
    </row>
    <row r="32" spans="1:17" x14ac:dyDescent="0.25">
      <c r="A32" s="28">
        <v>30.5</v>
      </c>
      <c r="B32" s="29">
        <v>1970.495195947987</v>
      </c>
      <c r="C32" s="30">
        <v>5.5900000000000463E-2</v>
      </c>
      <c r="D32" s="30">
        <v>8.4742060816681164</v>
      </c>
      <c r="E32" s="30">
        <v>16.64516851433536</v>
      </c>
      <c r="F32" s="30">
        <v>1.8950651051259775</v>
      </c>
      <c r="G32" s="30">
        <v>6.9662958818418774</v>
      </c>
      <c r="H32" s="30">
        <v>1.3378029748045179</v>
      </c>
      <c r="I32" s="30">
        <v>0.30365905125977416</v>
      </c>
      <c r="J32" s="30">
        <v>1.2829698766290185</v>
      </c>
      <c r="K32" s="30">
        <v>0.96539484969591671</v>
      </c>
      <c r="L32" s="30">
        <v>0.17278656959165944</v>
      </c>
      <c r="M32" s="30">
        <v>0.48248972371850574</v>
      </c>
      <c r="N32" s="30">
        <v>6.7149775152041707E-2</v>
      </c>
      <c r="O32" s="30">
        <v>0.4154022589052998</v>
      </c>
      <c r="P32" s="30">
        <v>5.886250008688098E-2</v>
      </c>
      <c r="Q32" s="6"/>
    </row>
    <row r="33" spans="1:17" x14ac:dyDescent="0.25">
      <c r="A33" s="28">
        <v>31.5</v>
      </c>
      <c r="B33" s="29">
        <v>1967.4583430847617</v>
      </c>
      <c r="C33" s="30">
        <v>5.0639999999999928E-2</v>
      </c>
      <c r="D33" s="30">
        <v>2.6855299798642616</v>
      </c>
      <c r="E33" s="30">
        <v>5.2519970542173002</v>
      </c>
      <c r="F33" s="30">
        <v>0.59557911179058654</v>
      </c>
      <c r="G33" s="30">
        <v>2.1944616406890827</v>
      </c>
      <c r="H33" s="30">
        <v>0.40984097919307799</v>
      </c>
      <c r="I33" s="30">
        <v>9.5488450220001186E-2</v>
      </c>
      <c r="J33" s="30">
        <v>0.41275140577224123</v>
      </c>
      <c r="K33" s="30">
        <v>0.28654472593034436</v>
      </c>
      <c r="L33" s="30">
        <v>5.4636644417928086E-2</v>
      </c>
      <c r="M33" s="30">
        <v>0.15094530576478435</v>
      </c>
      <c r="N33" s="30">
        <v>1.9483983026325539E-2</v>
      </c>
      <c r="O33" s="30">
        <v>0.13067815340442945</v>
      </c>
      <c r="P33" s="30">
        <v>1.9079169147587383E-2</v>
      </c>
      <c r="Q33" s="6"/>
    </row>
    <row r="34" spans="1:17" x14ac:dyDescent="0.25">
      <c r="A34" s="28">
        <v>32.5</v>
      </c>
      <c r="B34" s="29">
        <v>1964.6642027692587</v>
      </c>
      <c r="C34" s="30">
        <v>6.1619999999999918E-2</v>
      </c>
      <c r="D34" s="30">
        <v>2.3907736693358466</v>
      </c>
      <c r="E34" s="30">
        <v>4.7014842204427714</v>
      </c>
      <c r="F34" s="30">
        <v>0.5257478097032503</v>
      </c>
      <c r="G34" s="30">
        <v>1.9539848798869535</v>
      </c>
      <c r="H34" s="30">
        <v>0.37763104097974581</v>
      </c>
      <c r="I34" s="30">
        <v>8.5511858219500747E-2</v>
      </c>
      <c r="J34" s="30">
        <v>0.3422698304286389</v>
      </c>
      <c r="K34" s="30">
        <v>0.26554267545925592</v>
      </c>
      <c r="L34" s="30">
        <v>5.2508061705134265E-2</v>
      </c>
      <c r="M34" s="30">
        <v>0.14647102684879895</v>
      </c>
      <c r="N34" s="30">
        <v>2.024929698539803E-2</v>
      </c>
      <c r="O34" s="30">
        <v>0.12818994818652854</v>
      </c>
      <c r="P34" s="30">
        <v>1.7918570654733876E-2</v>
      </c>
      <c r="Q34" s="6"/>
    </row>
    <row r="35" spans="1:17" x14ac:dyDescent="0.25">
      <c r="A35" s="28">
        <v>33.5</v>
      </c>
      <c r="B35" s="29">
        <v>1962</v>
      </c>
      <c r="C35" s="30">
        <v>7.3080000000000214E-2</v>
      </c>
      <c r="D35" s="30">
        <v>2.9629308662900238</v>
      </c>
      <c r="E35" s="30">
        <v>5.7885659824231102</v>
      </c>
      <c r="F35" s="30">
        <v>0.65702659792843798</v>
      </c>
      <c r="G35" s="30">
        <v>2.4447501318267464</v>
      </c>
      <c r="H35" s="30">
        <v>0.47189877997489094</v>
      </c>
      <c r="I35" s="30">
        <v>0.1045883593534214</v>
      </c>
      <c r="J35" s="30">
        <v>0.43004572065285696</v>
      </c>
      <c r="K35" s="30">
        <v>0.34434659918393024</v>
      </c>
      <c r="L35" s="30">
        <v>6.3466067733835632E-2</v>
      </c>
      <c r="M35" s="30">
        <v>0.17808587463904613</v>
      </c>
      <c r="N35" s="30">
        <v>2.5023257689893323E-2</v>
      </c>
      <c r="O35" s="30">
        <v>0.15558708719397391</v>
      </c>
      <c r="P35" s="30">
        <v>2.1876527674199661E-2</v>
      </c>
      <c r="Q35" s="6"/>
    </row>
    <row r="36" spans="1:17" x14ac:dyDescent="0.25">
      <c r="A36" s="28">
        <v>34.5</v>
      </c>
      <c r="B36" s="29">
        <v>1958</v>
      </c>
      <c r="C36" s="30">
        <v>5.7679999999999863E-2</v>
      </c>
      <c r="D36" s="30">
        <v>1.9479527771360847</v>
      </c>
      <c r="E36" s="30">
        <v>3.8220677298978174</v>
      </c>
      <c r="F36" s="30">
        <v>0.42936908277802394</v>
      </c>
      <c r="G36" s="30">
        <v>1.6013844916333457</v>
      </c>
      <c r="H36" s="30">
        <v>0.32117319561676244</v>
      </c>
      <c r="I36" s="30">
        <v>6.7947870753738981E-2</v>
      </c>
      <c r="J36" s="30">
        <v>0.28126662579594214</v>
      </c>
      <c r="K36" s="30">
        <v>0.22514134310676703</v>
      </c>
      <c r="L36" s="30">
        <v>3.9543782822449226E-2</v>
      </c>
      <c r="M36" s="30">
        <v>0.11549430795202116</v>
      </c>
      <c r="N36" s="30">
        <v>1.5463262295276151E-2</v>
      </c>
      <c r="O36" s="30">
        <v>0.10659535628609491</v>
      </c>
      <c r="P36" s="30">
        <v>1.4801709533540628E-2</v>
      </c>
      <c r="Q36" s="6"/>
    </row>
    <row r="37" spans="1:17" x14ac:dyDescent="0.25">
      <c r="A37" s="28">
        <v>35.5</v>
      </c>
      <c r="B37" s="29">
        <v>1954</v>
      </c>
      <c r="C37" s="30">
        <v>4.9139999999999871E-2</v>
      </c>
      <c r="D37" s="30">
        <v>1.8404357411431234</v>
      </c>
      <c r="E37" s="30">
        <v>3.5784410895921828</v>
      </c>
      <c r="F37" s="30">
        <v>0.40243665060620293</v>
      </c>
      <c r="G37" s="30">
        <v>1.49826524830735</v>
      </c>
      <c r="H37" s="30">
        <v>0.29603266509211085</v>
      </c>
      <c r="I37" s="30">
        <v>6.5520130499133869E-2</v>
      </c>
      <c r="J37" s="30">
        <v>0.26578920862856187</v>
      </c>
      <c r="K37" s="30">
        <v>0.21135098699417373</v>
      </c>
      <c r="L37" s="30">
        <v>3.9382719949614155E-2</v>
      </c>
      <c r="M37" s="30">
        <v>0.11207739304046585</v>
      </c>
      <c r="N37" s="30">
        <v>1.5274049289875578E-2</v>
      </c>
      <c r="O37" s="30">
        <v>0.10165774964572488</v>
      </c>
      <c r="P37" s="30">
        <v>1.3790574637065001E-2</v>
      </c>
      <c r="Q37" s="6"/>
    </row>
    <row r="38" spans="1:17" x14ac:dyDescent="0.25">
      <c r="A38" s="28">
        <v>36.5</v>
      </c>
      <c r="B38" s="29">
        <v>1950</v>
      </c>
      <c r="C38" s="30">
        <v>6.7660000000000053E-2</v>
      </c>
      <c r="D38" s="30">
        <v>2.0655657604509132</v>
      </c>
      <c r="E38" s="30">
        <v>4.3097820948802203</v>
      </c>
      <c r="F38" s="30">
        <v>0.50117788758415471</v>
      </c>
      <c r="G38" s="30">
        <v>1.7984592453420989</v>
      </c>
      <c r="H38" s="30">
        <v>0.34665166118678525</v>
      </c>
      <c r="I38" s="30">
        <v>7.8827935744480868E-2</v>
      </c>
      <c r="J38" s="30">
        <v>0.32643936997025169</v>
      </c>
      <c r="K38" s="30">
        <v>0.25450100015656768</v>
      </c>
      <c r="L38" s="30">
        <v>4.5075582777516776E-2</v>
      </c>
      <c r="M38" s="30">
        <v>0.1365090334742444</v>
      </c>
      <c r="N38" s="30">
        <v>1.8882192052606835E-2</v>
      </c>
      <c r="O38" s="30">
        <v>0.12244736420854847</v>
      </c>
      <c r="P38" s="30">
        <v>1.6726214322843255E-2</v>
      </c>
      <c r="Q38" s="6"/>
    </row>
    <row r="39" spans="1:17" x14ac:dyDescent="0.25">
      <c r="A39" s="28">
        <v>37.5</v>
      </c>
      <c r="B39" s="29">
        <v>1946</v>
      </c>
      <c r="C39" s="30">
        <v>6.4239999999999853E-2</v>
      </c>
      <c r="D39" s="30">
        <v>1.8698901428687063</v>
      </c>
      <c r="E39" s="30">
        <v>3.8170508742107812</v>
      </c>
      <c r="F39" s="30">
        <v>0.42934560061518523</v>
      </c>
      <c r="G39" s="30">
        <v>1.599733574146025</v>
      </c>
      <c r="H39" s="30">
        <v>0.31779708191678802</v>
      </c>
      <c r="I39" s="30">
        <v>6.8120124048891034E-2</v>
      </c>
      <c r="J39" s="30">
        <v>0.28810890845070419</v>
      </c>
      <c r="K39" s="30">
        <v>0.22922639610652412</v>
      </c>
      <c r="L39" s="30">
        <v>4.113351627003399E-2</v>
      </c>
      <c r="M39" s="30">
        <v>0.11898508661162374</v>
      </c>
      <c r="N39" s="30">
        <v>1.7423646227942364E-2</v>
      </c>
      <c r="O39" s="30">
        <v>0.11689355188602878</v>
      </c>
      <c r="P39" s="30">
        <v>1.6636415796503153E-2</v>
      </c>
      <c r="Q39" s="6"/>
    </row>
    <row r="40" spans="1:17" x14ac:dyDescent="0.25">
      <c r="A40" s="28">
        <v>38.5</v>
      </c>
      <c r="B40" s="29">
        <v>1942</v>
      </c>
      <c r="C40" s="30">
        <v>6.8479999999999569E-2</v>
      </c>
      <c r="D40" s="30">
        <v>1.575168499819686</v>
      </c>
      <c r="E40" s="30">
        <v>3.3525384661617901</v>
      </c>
      <c r="F40" s="30">
        <v>0.38723488400047984</v>
      </c>
      <c r="G40" s="30">
        <v>1.4206560584204797</v>
      </c>
      <c r="H40" s="30">
        <v>0.27969613234763724</v>
      </c>
      <c r="I40" s="30">
        <v>6.0612750931602212E-2</v>
      </c>
      <c r="J40" s="30">
        <v>0.26801232119245039</v>
      </c>
      <c r="K40" s="30">
        <v>0.21436216792883706</v>
      </c>
      <c r="L40" s="30">
        <v>3.6482104219257031E-2</v>
      </c>
      <c r="M40" s="30">
        <v>0.1058457912609686</v>
      </c>
      <c r="N40" s="30">
        <v>1.6602934096646191E-2</v>
      </c>
      <c r="O40" s="30">
        <v>9.7905568577953836E-2</v>
      </c>
      <c r="P40" s="30">
        <v>1.3665290149056344E-2</v>
      </c>
      <c r="Q40" s="6"/>
    </row>
    <row r="41" spans="1:17" x14ac:dyDescent="0.25">
      <c r="A41" s="28">
        <v>39.5</v>
      </c>
      <c r="B41" s="29">
        <v>1938</v>
      </c>
      <c r="C41" s="30">
        <v>6.7600000000000188E-2</v>
      </c>
      <c r="D41" s="30">
        <v>2.4323149742147283</v>
      </c>
      <c r="E41" s="30">
        <v>5.1758426629160965</v>
      </c>
      <c r="F41" s="30">
        <v>0.61094808063760142</v>
      </c>
      <c r="G41" s="30">
        <v>2.224839831223635</v>
      </c>
      <c r="H41" s="30">
        <v>0.44298150210970588</v>
      </c>
      <c r="I41" s="30">
        <v>8.919223966244752E-2</v>
      </c>
      <c r="J41" s="30">
        <v>0.39596851758087315</v>
      </c>
      <c r="K41" s="30">
        <v>0.30988840506329202</v>
      </c>
      <c r="L41" s="30">
        <v>5.5687211251758247E-2</v>
      </c>
      <c r="M41" s="30">
        <v>0.16196304247538726</v>
      </c>
      <c r="N41" s="30">
        <v>2.3837569620253234E-2</v>
      </c>
      <c r="O41" s="30">
        <v>0.1476605007032353</v>
      </c>
      <c r="P41" s="30">
        <v>2.2380829254571091E-2</v>
      </c>
      <c r="Q41" s="6"/>
    </row>
    <row r="42" spans="1:17" x14ac:dyDescent="0.25">
      <c r="A42" s="28">
        <v>40.5</v>
      </c>
      <c r="B42" s="29">
        <v>1934</v>
      </c>
      <c r="C42" s="30">
        <v>5.9940000000000285E-2</v>
      </c>
      <c r="D42" s="30">
        <v>1.57618014084507</v>
      </c>
      <c r="E42" s="30">
        <v>3.3306591549295765</v>
      </c>
      <c r="F42" s="30">
        <v>0.38872774647887315</v>
      </c>
      <c r="G42" s="30">
        <v>1.4456237323943659</v>
      </c>
      <c r="H42" s="30">
        <v>0.28441838028169009</v>
      </c>
      <c r="I42" s="30">
        <v>6.7269359154929556E-2</v>
      </c>
      <c r="J42" s="30">
        <v>0.26722204225352103</v>
      </c>
      <c r="K42" s="30">
        <v>0.21456957042253513</v>
      </c>
      <c r="L42" s="30">
        <v>3.9483697183098583E-2</v>
      </c>
      <c r="M42" s="30">
        <v>0.11645993661971828</v>
      </c>
      <c r="N42" s="30">
        <v>1.5807054929577461E-2</v>
      </c>
      <c r="O42" s="30">
        <v>0.10066645774647885</v>
      </c>
      <c r="P42" s="30">
        <v>1.4886145774647882E-2</v>
      </c>
      <c r="Q42" s="6"/>
    </row>
    <row r="43" spans="1:17" x14ac:dyDescent="0.25">
      <c r="A43" s="28">
        <v>41.5</v>
      </c>
      <c r="B43" s="29">
        <v>1930</v>
      </c>
      <c r="C43" s="30">
        <v>7.2500000000000148E-2</v>
      </c>
      <c r="D43" s="30">
        <v>1.7287270425035017</v>
      </c>
      <c r="E43" s="30">
        <v>3.6308215101977241</v>
      </c>
      <c r="F43" s="30">
        <v>0.42502981659660566</v>
      </c>
      <c r="G43" s="30">
        <v>1.564393651876069</v>
      </c>
      <c r="H43" s="30">
        <v>0.31963274669157693</v>
      </c>
      <c r="I43" s="30">
        <v>6.6550721282889566E-2</v>
      </c>
      <c r="J43" s="30">
        <v>0.27940978327884142</v>
      </c>
      <c r="K43" s="30">
        <v>0.23553018682858459</v>
      </c>
      <c r="L43" s="30">
        <v>4.2352414416939092E-2</v>
      </c>
      <c r="M43" s="30">
        <v>0.12630440703720994</v>
      </c>
      <c r="N43" s="30">
        <v>1.8539129500233523E-2</v>
      </c>
      <c r="O43" s="30">
        <v>0.12727233931184795</v>
      </c>
      <c r="P43" s="30">
        <v>1.8255202699673036E-2</v>
      </c>
      <c r="Q43" s="6"/>
    </row>
    <row r="44" spans="1:17" x14ac:dyDescent="0.25">
      <c r="A44" s="28">
        <v>42.5</v>
      </c>
      <c r="B44" s="29">
        <v>1926</v>
      </c>
      <c r="C44" s="30">
        <v>6.7559999999999579E-2</v>
      </c>
      <c r="D44" s="30">
        <v>1.5558019669163574</v>
      </c>
      <c r="E44" s="30">
        <v>3.3271471036204803</v>
      </c>
      <c r="F44" s="30">
        <v>0.38824002996254753</v>
      </c>
      <c r="G44" s="30">
        <v>1.4478117784020001</v>
      </c>
      <c r="H44" s="30">
        <v>0.28462191385767843</v>
      </c>
      <c r="I44" s="30">
        <v>6.1340175905118713E-2</v>
      </c>
      <c r="J44" s="30">
        <v>0.26276155181023769</v>
      </c>
      <c r="K44" s="30">
        <v>0.20566228614232246</v>
      </c>
      <c r="L44" s="30">
        <v>3.8736561548064985E-2</v>
      </c>
      <c r="M44" s="30">
        <v>0.11411108988764065</v>
      </c>
      <c r="N44" s="30">
        <v>1.6898059862671691E-2</v>
      </c>
      <c r="O44" s="30">
        <v>0.10241579619225986</v>
      </c>
      <c r="P44" s="30">
        <v>1.5558019669163573E-2</v>
      </c>
      <c r="Q44" s="6"/>
    </row>
    <row r="45" spans="1:17" x14ac:dyDescent="0.25">
      <c r="A45" s="28">
        <v>43.5</v>
      </c>
      <c r="B45" s="29">
        <v>1921</v>
      </c>
      <c r="C45" s="30">
        <v>6.6460000000000005E-2</v>
      </c>
      <c r="D45" s="30">
        <v>1.5975265033757262</v>
      </c>
      <c r="E45" s="30">
        <v>3.4699447322970642</v>
      </c>
      <c r="F45" s="30">
        <v>0.40760584550164863</v>
      </c>
      <c r="G45" s="30">
        <v>1.5308314617679386</v>
      </c>
      <c r="H45" s="30">
        <v>0.3161254843774533</v>
      </c>
      <c r="I45" s="30">
        <v>7.1764766054325649E-2</v>
      </c>
      <c r="J45" s="30">
        <v>0.26565356099858695</v>
      </c>
      <c r="K45" s="30">
        <v>0.22142303171612499</v>
      </c>
      <c r="L45" s="30">
        <v>4.172946522216988E-2</v>
      </c>
      <c r="M45" s="30">
        <v>0.11926245109122312</v>
      </c>
      <c r="N45" s="30">
        <v>1.6396615465536189E-2</v>
      </c>
      <c r="O45" s="30">
        <v>0.11094810299890093</v>
      </c>
      <c r="P45" s="30">
        <v>1.7097364044590987E-2</v>
      </c>
      <c r="Q45" s="6"/>
    </row>
    <row r="46" spans="1:17" x14ac:dyDescent="0.25">
      <c r="A46" s="28">
        <v>44.5</v>
      </c>
      <c r="B46" s="29">
        <v>1916</v>
      </c>
      <c r="C46" s="30">
        <v>6.6239999999999813E-2</v>
      </c>
      <c r="D46" s="30">
        <v>1.4661024295247784</v>
      </c>
      <c r="E46" s="30">
        <v>3.1268568765288354</v>
      </c>
      <c r="F46" s="30">
        <v>0.36031330895100488</v>
      </c>
      <c r="G46" s="30">
        <v>1.3553164408530614</v>
      </c>
      <c r="H46" s="30">
        <v>0.26112361068230872</v>
      </c>
      <c r="I46" s="30">
        <v>5.6200593131783182E-2</v>
      </c>
      <c r="J46" s="30">
        <v>0.24621409444985334</v>
      </c>
      <c r="K46" s="30">
        <v>0.18386332587218232</v>
      </c>
      <c r="L46" s="30">
        <v>3.3297919585817008E-2</v>
      </c>
      <c r="M46" s="30">
        <v>9.3122353468544194E-2</v>
      </c>
      <c r="N46" s="30">
        <v>1.3843071668606136E-2</v>
      </c>
      <c r="O46" s="30">
        <v>9.6435579297978719E-2</v>
      </c>
      <c r="P46" s="30">
        <v>1.4033582153798621E-2</v>
      </c>
      <c r="Q46" s="6"/>
    </row>
    <row r="47" spans="1:17" x14ac:dyDescent="0.25">
      <c r="A47" s="28">
        <v>45.5</v>
      </c>
      <c r="B47" s="29">
        <v>1910</v>
      </c>
      <c r="C47" s="30">
        <v>6.9120000000000209E-2</v>
      </c>
      <c r="D47" s="30">
        <v>1.882930313432833</v>
      </c>
      <c r="E47" s="30">
        <v>3.9394487033582024</v>
      </c>
      <c r="F47" s="30">
        <v>0.45528802518656647</v>
      </c>
      <c r="G47" s="30">
        <v>1.7280497238805943</v>
      </c>
      <c r="H47" s="30">
        <v>0.32498820335820844</v>
      </c>
      <c r="I47" s="30">
        <v>7.4373137033581962E-2</v>
      </c>
      <c r="J47" s="30">
        <v>0.28844334514925324</v>
      </c>
      <c r="K47" s="30">
        <v>0.22992806623134293</v>
      </c>
      <c r="L47" s="30">
        <v>4.2613915018656648E-2</v>
      </c>
      <c r="M47" s="30">
        <v>0.1237304485074625</v>
      </c>
      <c r="N47" s="30">
        <v>1.7591563591417884E-2</v>
      </c>
      <c r="O47" s="30">
        <v>0.11824871977611921</v>
      </c>
      <c r="P47" s="30">
        <v>1.6377752229477585E-2</v>
      </c>
      <c r="Q47" s="6"/>
    </row>
    <row r="48" spans="1:17" x14ac:dyDescent="0.25">
      <c r="A48" s="28">
        <v>46.5</v>
      </c>
      <c r="B48" s="29">
        <v>1904</v>
      </c>
      <c r="C48" s="30">
        <v>5.816000000000017E-2</v>
      </c>
      <c r="D48" s="30">
        <v>1.2880143146067387</v>
      </c>
      <c r="E48" s="30">
        <v>2.6328148314606681</v>
      </c>
      <c r="F48" s="30">
        <v>0.29511617228464354</v>
      </c>
      <c r="G48" s="30">
        <v>1.1163651123595482</v>
      </c>
      <c r="H48" s="30">
        <v>0.22413341947565493</v>
      </c>
      <c r="I48" s="30">
        <v>4.8935079588014872E-2</v>
      </c>
      <c r="J48" s="30">
        <v>0.20077364082396962</v>
      </c>
      <c r="K48" s="30">
        <v>0.15874324719101091</v>
      </c>
      <c r="L48" s="30">
        <v>2.9490107303370722E-2</v>
      </c>
      <c r="M48" s="30">
        <v>8.236150318352041E-2</v>
      </c>
      <c r="N48" s="30">
        <v>1.1996085224719075E-2</v>
      </c>
      <c r="O48" s="30">
        <v>7.5263227902621563E-2</v>
      </c>
      <c r="P48" s="30">
        <v>1.1768080018726566E-2</v>
      </c>
      <c r="Q48" s="6"/>
    </row>
    <row r="49" spans="1:17" x14ac:dyDescent="0.25">
      <c r="A49" s="28">
        <v>47.5</v>
      </c>
      <c r="B49" s="29">
        <v>1897</v>
      </c>
      <c r="C49" s="30">
        <v>5.9819999999999852E-2</v>
      </c>
      <c r="D49" s="30">
        <v>2.2489982097026688</v>
      </c>
      <c r="E49" s="30">
        <v>4.5133255211267773</v>
      </c>
      <c r="F49" s="30">
        <v>0.5021375749608783</v>
      </c>
      <c r="G49" s="30">
        <v>1.903874433802824</v>
      </c>
      <c r="H49" s="30">
        <v>0.36089085195618292</v>
      </c>
      <c r="I49" s="30">
        <v>7.7214875242566802E-2</v>
      </c>
      <c r="J49" s="30">
        <v>0.33198454585289644</v>
      </c>
      <c r="K49" s="30">
        <v>0.24263778153364723</v>
      </c>
      <c r="L49" s="30">
        <v>4.200173871674507E-2</v>
      </c>
      <c r="M49" s="30">
        <v>0.12624610203442926</v>
      </c>
      <c r="N49" s="30">
        <v>1.7341593790297406E-2</v>
      </c>
      <c r="O49" s="30">
        <v>0.11166155668231655</v>
      </c>
      <c r="P49" s="30">
        <v>1.7915340169014155E-2</v>
      </c>
      <c r="Q49" s="6"/>
    </row>
    <row r="50" spans="1:17" x14ac:dyDescent="0.25">
      <c r="A50" s="28">
        <v>48.5</v>
      </c>
      <c r="B50" s="29">
        <v>1889</v>
      </c>
      <c r="C50" s="30">
        <v>7.1759999999999741E-2</v>
      </c>
      <c r="D50" s="30">
        <v>2.0751001851332331</v>
      </c>
      <c r="E50" s="30">
        <v>4.1671363253856812</v>
      </c>
      <c r="F50" s="30">
        <v>0.47331537727910089</v>
      </c>
      <c r="G50" s="30">
        <v>1.7840691669004149</v>
      </c>
      <c r="H50" s="30">
        <v>0.35565505750350512</v>
      </c>
      <c r="I50" s="30">
        <v>7.7170016549789375E-2</v>
      </c>
      <c r="J50" s="30">
        <v>0.31019538849929773</v>
      </c>
      <c r="K50" s="30">
        <v>0.24000031136044805</v>
      </c>
      <c r="L50" s="30">
        <v>4.0713144740532829E-2</v>
      </c>
      <c r="M50" s="30">
        <v>0.11855168583450172</v>
      </c>
      <c r="N50" s="30">
        <v>1.5516454670406681E-2</v>
      </c>
      <c r="O50" s="30">
        <v>0.10845696521739095</v>
      </c>
      <c r="P50" s="30">
        <v>1.4680798990182282E-2</v>
      </c>
      <c r="Q50" s="6"/>
    </row>
    <row r="51" spans="1:17" x14ac:dyDescent="0.25">
      <c r="A51" s="28">
        <v>49.5</v>
      </c>
      <c r="B51" s="29">
        <v>1881</v>
      </c>
      <c r="C51" s="30">
        <v>6.7360000000000392E-2</v>
      </c>
      <c r="D51" s="30">
        <v>2.0395163102859564</v>
      </c>
      <c r="E51" s="30">
        <v>4.1036236235595362</v>
      </c>
      <c r="F51" s="30">
        <v>0.46538473154075938</v>
      </c>
      <c r="G51" s="30">
        <v>1.7490350874946634</v>
      </c>
      <c r="H51" s="30">
        <v>0.33689674093043082</v>
      </c>
      <c r="I51" s="30">
        <v>7.381911709346986E-2</v>
      </c>
      <c r="J51" s="30">
        <v>0.30538951835253925</v>
      </c>
      <c r="K51" s="30">
        <v>0.21670821382842492</v>
      </c>
      <c r="L51" s="30">
        <v>3.9914271724285078E-2</v>
      </c>
      <c r="M51" s="30">
        <v>0.11639229101579164</v>
      </c>
      <c r="N51" s="30">
        <v>1.5891935680751163E-2</v>
      </c>
      <c r="O51" s="30">
        <v>0.11434816389244548</v>
      </c>
      <c r="P51" s="30">
        <v>1.6491341378574463E-2</v>
      </c>
      <c r="Q51" s="6"/>
    </row>
    <row r="52" spans="1:17" x14ac:dyDescent="0.25">
      <c r="A52" s="28">
        <v>50.5</v>
      </c>
      <c r="B52" s="29">
        <v>1872</v>
      </c>
      <c r="C52" s="30">
        <v>6.5820000000000073E-2</v>
      </c>
      <c r="D52" s="30">
        <v>2.4393759637613246</v>
      </c>
      <c r="E52" s="30">
        <v>4.8041463605123393</v>
      </c>
      <c r="F52" s="30">
        <v>0.55366373820681036</v>
      </c>
      <c r="G52" s="30">
        <v>2.0075679850046861</v>
      </c>
      <c r="H52" s="30">
        <v>0.37732330709153389</v>
      </c>
      <c r="I52" s="30">
        <v>7.9805348953452038E-2</v>
      </c>
      <c r="J52" s="30">
        <v>0.31922139581380815</v>
      </c>
      <c r="K52" s="30">
        <v>0.24122466666666667</v>
      </c>
      <c r="L52" s="30">
        <v>4.3248621118400499E-2</v>
      </c>
      <c r="M52" s="30">
        <v>0.12520170609184628</v>
      </c>
      <c r="N52" s="30">
        <v>1.8549656888472352E-2</v>
      </c>
      <c r="O52" s="30">
        <v>0.12832157525773194</v>
      </c>
      <c r="P52" s="30">
        <v>1.8271581593252109E-2</v>
      </c>
      <c r="Q52" s="6"/>
    </row>
    <row r="53" spans="1:17" x14ac:dyDescent="0.25">
      <c r="A53" s="28">
        <v>51.5</v>
      </c>
      <c r="B53" s="29">
        <v>1857</v>
      </c>
      <c r="C53" s="30">
        <v>7.6920000000000502E-2</v>
      </c>
      <c r="D53" s="30">
        <v>3.1926659412132512</v>
      </c>
      <c r="E53" s="30">
        <v>6.3407415759849766</v>
      </c>
      <c r="F53" s="30">
        <v>0.72147115822388841</v>
      </c>
      <c r="G53" s="30">
        <v>2.6575822639149411</v>
      </c>
      <c r="H53" s="30">
        <v>0.48046055190744114</v>
      </c>
      <c r="I53" s="30">
        <v>0.10262459027517176</v>
      </c>
      <c r="J53" s="30">
        <v>0.43698500312695343</v>
      </c>
      <c r="K53" s="30">
        <v>0.30901082363977417</v>
      </c>
      <c r="L53" s="30">
        <v>5.6339852188867924E-2</v>
      </c>
      <c r="M53" s="30">
        <v>0.16556380781738553</v>
      </c>
      <c r="N53" s="30">
        <v>2.2562695059412084E-2</v>
      </c>
      <c r="O53" s="30">
        <v>0.15700246898061254</v>
      </c>
      <c r="P53" s="30">
        <v>2.2518104752970558E-2</v>
      </c>
      <c r="Q53" s="6"/>
    </row>
    <row r="54" spans="1:17" x14ac:dyDescent="0.25">
      <c r="A54" s="28">
        <v>52.5</v>
      </c>
      <c r="B54" s="31">
        <v>1839.7</v>
      </c>
      <c r="C54" s="30">
        <v>8.896000000000015E-2</v>
      </c>
      <c r="D54" s="30">
        <v>3.8911726220558362</v>
      </c>
      <c r="E54" s="30">
        <v>7.9307280361877917</v>
      </c>
      <c r="F54" s="30">
        <v>0.92174504570269733</v>
      </c>
      <c r="G54" s="30">
        <v>3.3973015379815901</v>
      </c>
      <c r="H54" s="30">
        <v>0.61612078739666121</v>
      </c>
      <c r="I54" s="30">
        <v>0.12929234927468397</v>
      </c>
      <c r="J54" s="30">
        <v>0.5523383334893146</v>
      </c>
      <c r="K54" s="30">
        <v>0.4010764723132112</v>
      </c>
      <c r="L54" s="30">
        <v>6.9186245141163533E-2</v>
      </c>
      <c r="M54" s="30">
        <v>0.20634066772734339</v>
      </c>
      <c r="N54" s="30">
        <v>2.9499384932147835E-2</v>
      </c>
      <c r="O54" s="30">
        <v>0.1933405634066446</v>
      </c>
      <c r="P54" s="30">
        <v>2.646528903447197E-2</v>
      </c>
      <c r="Q54" s="6"/>
    </row>
    <row r="55" spans="1:17" x14ac:dyDescent="0.25">
      <c r="A55" s="29">
        <v>53.5</v>
      </c>
      <c r="B55" s="31">
        <v>1828.5</v>
      </c>
      <c r="C55" s="30">
        <v>8.8620000000000226E-2</v>
      </c>
      <c r="D55" s="30">
        <v>3.7101841830065374</v>
      </c>
      <c r="E55" s="30">
        <v>7.5637464705882378</v>
      </c>
      <c r="F55" s="30">
        <v>0.866886078431373</v>
      </c>
      <c r="G55" s="30">
        <v>3.2712266013071911</v>
      </c>
      <c r="H55" s="30">
        <v>0.59711466013071923</v>
      </c>
      <c r="I55" s="30">
        <v>0.12160669084967325</v>
      </c>
      <c r="J55" s="30">
        <v>0.5391016732026146</v>
      </c>
      <c r="K55" s="30">
        <v>0.38050343137254916</v>
      </c>
      <c r="L55" s="30">
        <v>6.6792138562091541E-2</v>
      </c>
      <c r="M55" s="30">
        <v>0.19408983725490203</v>
      </c>
      <c r="N55" s="30">
        <v>2.691096732026145E-2</v>
      </c>
      <c r="O55" s="30">
        <v>0.18138433137254908</v>
      </c>
      <c r="P55" s="30">
        <v>2.7308014379084981E-2</v>
      </c>
      <c r="Q55" s="6"/>
    </row>
    <row r="56" spans="1:17" x14ac:dyDescent="0.25">
      <c r="A56" s="29">
        <v>54.5</v>
      </c>
      <c r="B56" s="31">
        <v>1817.2</v>
      </c>
      <c r="C56" s="30">
        <v>7.1640000000000009E-2</v>
      </c>
      <c r="D56" s="30">
        <v>3.0772432429906607</v>
      </c>
      <c r="E56" s="30">
        <v>6.3086838598130974</v>
      </c>
      <c r="F56" s="30">
        <v>0.71355393426791425</v>
      </c>
      <c r="G56" s="30">
        <v>2.6593460124610648</v>
      </c>
      <c r="H56" s="30">
        <v>0.49901845763239983</v>
      </c>
      <c r="I56" s="30">
        <v>9.5401244766355336E-2</v>
      </c>
      <c r="J56" s="30">
        <v>0.42169629626168315</v>
      </c>
      <c r="K56" s="30">
        <v>0.31666330249221247</v>
      </c>
      <c r="L56" s="30">
        <v>5.6896596199377064E-2</v>
      </c>
      <c r="M56" s="30">
        <v>0.16610856227414364</v>
      </c>
      <c r="N56" s="30">
        <v>2.1366392626168268E-2</v>
      </c>
      <c r="O56" s="30">
        <v>0.14514665841121524</v>
      </c>
      <c r="P56" s="30">
        <v>2.0914974227414371E-2</v>
      </c>
      <c r="Q56" s="6"/>
    </row>
    <row r="57" spans="1:17" x14ac:dyDescent="0.25">
      <c r="A57" s="29">
        <v>55.5</v>
      </c>
      <c r="B57" s="31">
        <v>1805.9</v>
      </c>
      <c r="C57" s="30">
        <v>8.6619999999999919E-2</v>
      </c>
      <c r="D57" s="30">
        <v>4.5816664167447669</v>
      </c>
      <c r="E57" s="30">
        <v>9.2786506716651047</v>
      </c>
      <c r="F57" s="30">
        <v>1.0520535082786628</v>
      </c>
      <c r="G57" s="30">
        <v>3.8298828178694158</v>
      </c>
      <c r="H57" s="30">
        <v>0.69722939081537016</v>
      </c>
      <c r="I57" s="30">
        <v>0.13858099437675725</v>
      </c>
      <c r="J57" s="30">
        <v>0.59810040299906275</v>
      </c>
      <c r="K57" s="30">
        <v>0.44596956263667603</v>
      </c>
      <c r="L57" s="30">
        <v>7.821654139331459E-2</v>
      </c>
      <c r="M57" s="30">
        <v>0.2304139112777257</v>
      </c>
      <c r="N57" s="30">
        <v>3.1867641049671977E-2</v>
      </c>
      <c r="O57" s="30">
        <v>0.22014618837863165</v>
      </c>
      <c r="P57" s="30">
        <v>3.12023458294283E-2</v>
      </c>
      <c r="Q57" s="6"/>
    </row>
    <row r="58" spans="1:17" x14ac:dyDescent="0.25">
      <c r="A58" s="29">
        <v>56.5</v>
      </c>
      <c r="B58" s="31">
        <v>1797.2</v>
      </c>
      <c r="C58" s="30">
        <v>7.6820000000000027E-2</v>
      </c>
      <c r="D58" s="30">
        <v>3.0855276163698839</v>
      </c>
      <c r="E58" s="30">
        <v>6.396716557325834</v>
      </c>
      <c r="F58" s="30">
        <v>0.72881905029678207</v>
      </c>
      <c r="G58" s="30">
        <v>2.6632504842236795</v>
      </c>
      <c r="H58" s="30">
        <v>0.47880417681974369</v>
      </c>
      <c r="I58" s="30">
        <v>0.102262562636676</v>
      </c>
      <c r="J58" s="30">
        <v>0.417808591065292</v>
      </c>
      <c r="K58" s="30">
        <v>0.31950068728522329</v>
      </c>
      <c r="L58" s="30">
        <v>5.5476937519525142E-2</v>
      </c>
      <c r="M58" s="30">
        <v>0.17541258013120894</v>
      </c>
      <c r="N58" s="30">
        <v>2.2945958450484218E-2</v>
      </c>
      <c r="O58" s="30">
        <v>0.15537117338331768</v>
      </c>
      <c r="P58" s="30">
        <v>2.1118325148391123E-2</v>
      </c>
      <c r="Q58" s="6"/>
    </row>
    <row r="59" spans="1:17" x14ac:dyDescent="0.25">
      <c r="A59" s="29">
        <v>57.5</v>
      </c>
      <c r="B59" s="31">
        <v>1788.5</v>
      </c>
      <c r="C59" s="30">
        <v>8.6820000000000161E-2</v>
      </c>
      <c r="D59" s="30">
        <v>3.4196795191256855</v>
      </c>
      <c r="E59" s="30">
        <v>7.2016795628415364</v>
      </c>
      <c r="F59" s="30">
        <v>0.79777611803278758</v>
      </c>
      <c r="G59" s="30">
        <v>2.9857895081967238</v>
      </c>
      <c r="H59" s="30">
        <v>0.53095612677595672</v>
      </c>
      <c r="I59" s="30">
        <v>0.10818175169398916</v>
      </c>
      <c r="J59" s="30">
        <v>0.47839728524590203</v>
      </c>
      <c r="K59" s="30">
        <v>0.36589899890710409</v>
      </c>
      <c r="L59" s="30">
        <v>6.233254950819677E-2</v>
      </c>
      <c r="M59" s="30">
        <v>0.18498475672131165</v>
      </c>
      <c r="N59" s="30">
        <v>2.4915127431694009E-2</v>
      </c>
      <c r="O59" s="30">
        <v>0.16590701551912582</v>
      </c>
      <c r="P59" s="30">
        <v>2.43112598907104E-2</v>
      </c>
      <c r="Q59" s="6"/>
    </row>
    <row r="60" spans="1:17" x14ac:dyDescent="0.25">
      <c r="A60" s="29">
        <v>58.5</v>
      </c>
      <c r="B60" s="31">
        <v>1779.7</v>
      </c>
      <c r="C60" s="30">
        <v>9.8400000000000182E-2</v>
      </c>
      <c r="D60" s="30">
        <v>2.5166368860055646</v>
      </c>
      <c r="E60" s="30">
        <v>5.2966180537534839</v>
      </c>
      <c r="F60" s="30">
        <v>0.59762162001853658</v>
      </c>
      <c r="G60" s="30">
        <v>2.2256839295644149</v>
      </c>
      <c r="H60" s="30">
        <v>0.39629066913809141</v>
      </c>
      <c r="I60" s="30">
        <v>8.4036558294717456E-2</v>
      </c>
      <c r="J60" s="30">
        <v>0.35445290824837866</v>
      </c>
      <c r="K60" s="30">
        <v>0.23531085820203926</v>
      </c>
      <c r="L60" s="30">
        <v>3.9777729008341117E-2</v>
      </c>
      <c r="M60" s="30">
        <v>0.11279205486561647</v>
      </c>
      <c r="N60" s="30">
        <v>1.5123182502316982E-2</v>
      </c>
      <c r="O60" s="30">
        <v>9.4018156070435718E-2</v>
      </c>
      <c r="P60" s="30">
        <v>1.2470625987025041E-2</v>
      </c>
      <c r="Q60" s="6"/>
    </row>
    <row r="61" spans="1:17" x14ac:dyDescent="0.25">
      <c r="A61" s="29">
        <v>59.5</v>
      </c>
      <c r="B61" s="31">
        <v>1770.9</v>
      </c>
      <c r="C61" s="30">
        <v>8.9160000000000392E-2</v>
      </c>
      <c r="D61" s="30">
        <v>2.4701427782974741</v>
      </c>
      <c r="E61" s="30">
        <v>5.2559517025257243</v>
      </c>
      <c r="F61" s="30">
        <v>0.59270181945743683</v>
      </c>
      <c r="G61" s="30">
        <v>2.1948730692235734</v>
      </c>
      <c r="H61" s="30">
        <v>0.40440585968194576</v>
      </c>
      <c r="I61" s="30">
        <v>8.1079842937324592E-2</v>
      </c>
      <c r="J61" s="30">
        <v>0.34149337605238539</v>
      </c>
      <c r="K61" s="30">
        <v>0.26268721234798875</v>
      </c>
      <c r="L61" s="30">
        <v>4.7239549111318987E-2</v>
      </c>
      <c r="M61" s="30">
        <v>0.13820879298409727</v>
      </c>
      <c r="N61" s="30">
        <v>2.0182766239476145E-2</v>
      </c>
      <c r="O61" s="30">
        <v>0.12427974836295604</v>
      </c>
      <c r="P61" s="30">
        <v>2.0167314050514498E-2</v>
      </c>
      <c r="Q61" s="6"/>
    </row>
    <row r="62" spans="1:17" x14ac:dyDescent="0.25">
      <c r="A62" s="29">
        <v>60.5</v>
      </c>
      <c r="B62" s="31">
        <v>1762.2</v>
      </c>
      <c r="C62" s="30">
        <v>8.5000000000000145E-2</v>
      </c>
      <c r="D62" s="30">
        <v>1.4627244158171162</v>
      </c>
      <c r="E62" s="30">
        <v>3.1621113839975323</v>
      </c>
      <c r="F62" s="30">
        <v>0.3534513351869018</v>
      </c>
      <c r="G62" s="30">
        <v>1.3386638785912899</v>
      </c>
      <c r="H62" s="30">
        <v>0.2445953753475443</v>
      </c>
      <c r="I62" s="30">
        <v>5.4009303151065863E-2</v>
      </c>
      <c r="J62" s="30">
        <v>0.21980530352177968</v>
      </c>
      <c r="K62" s="30">
        <v>0.16771309925857295</v>
      </c>
      <c r="L62" s="30">
        <v>3.1004116496756291E-2</v>
      </c>
      <c r="M62" s="30">
        <v>9.0368075162187311E-2</v>
      </c>
      <c r="N62" s="30">
        <v>1.2262822196478234E-2</v>
      </c>
      <c r="O62" s="30">
        <v>8.611520061785613E-2</v>
      </c>
      <c r="P62" s="30">
        <v>1.2652852659870263E-2</v>
      </c>
      <c r="Q62" s="6"/>
    </row>
    <row r="63" spans="1:17" x14ac:dyDescent="0.25">
      <c r="A63" s="29">
        <v>61.5</v>
      </c>
      <c r="B63" s="31">
        <v>1750.6</v>
      </c>
      <c r="C63" s="30">
        <v>0.10698000000000008</v>
      </c>
      <c r="D63" s="30">
        <v>1.8341466205080523</v>
      </c>
      <c r="E63" s="30">
        <v>3.9307844888475789</v>
      </c>
      <c r="F63" s="30">
        <v>0.4448743807311023</v>
      </c>
      <c r="G63" s="30">
        <v>1.6750277620817824</v>
      </c>
      <c r="H63" s="30">
        <v>0.31560402540272581</v>
      </c>
      <c r="I63" s="30">
        <v>6.5798391387856175E-2</v>
      </c>
      <c r="J63" s="30">
        <v>0.28224393370508022</v>
      </c>
      <c r="K63" s="30">
        <v>0.21440443144361809</v>
      </c>
      <c r="L63" s="30">
        <v>3.590599343246588E-2</v>
      </c>
      <c r="M63" s="30">
        <v>0.10874950944857484</v>
      </c>
      <c r="N63" s="30">
        <v>1.5508053153655497E-2</v>
      </c>
      <c r="O63" s="30">
        <v>0.1037893905514249</v>
      </c>
      <c r="P63" s="30">
        <v>1.6061128358116461E-2</v>
      </c>
      <c r="Q63" s="6"/>
    </row>
    <row r="64" spans="1:17" x14ac:dyDescent="0.25">
      <c r="A64" s="28">
        <v>62.5</v>
      </c>
      <c r="B64" s="31">
        <v>1738.9</v>
      </c>
      <c r="C64" s="30">
        <v>0.10698000000000008</v>
      </c>
      <c r="D64" s="30">
        <v>1.4855264289693546</v>
      </c>
      <c r="E64" s="30">
        <v>3.1213817208294548</v>
      </c>
      <c r="F64" s="30">
        <v>0.3474459597647776</v>
      </c>
      <c r="G64" s="30">
        <v>1.2955575345094357</v>
      </c>
      <c r="H64" s="30">
        <v>0.23762357722067398</v>
      </c>
      <c r="I64" s="30">
        <v>5.4218032250077201E-2</v>
      </c>
      <c r="J64" s="30">
        <v>0.23069198700092777</v>
      </c>
      <c r="K64" s="30">
        <v>0.16982396038378156</v>
      </c>
      <c r="L64" s="30">
        <v>3.0325707211389566E-2</v>
      </c>
      <c r="M64" s="30">
        <v>9.2969953822345727E-2</v>
      </c>
      <c r="N64" s="30">
        <v>1.1736048690807762E-2</v>
      </c>
      <c r="O64" s="30">
        <v>8.5106931166821151E-2</v>
      </c>
      <c r="P64" s="30">
        <v>1.1207514936552115E-2</v>
      </c>
      <c r="Q64" s="6"/>
    </row>
    <row r="65" spans="2:17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workbookViewId="0">
      <selection activeCell="K2" sqref="K2"/>
    </sheetView>
  </sheetViews>
  <sheetFormatPr defaultRowHeight="12.75" x14ac:dyDescent="0.2"/>
  <cols>
    <col min="1" max="1" width="13.28515625" customWidth="1"/>
    <col min="2" max="2" width="14" customWidth="1"/>
    <col min="3" max="3" width="13.140625" customWidth="1"/>
    <col min="4" max="4" width="11" customWidth="1"/>
    <col min="5" max="5" width="16.140625" customWidth="1"/>
    <col min="6" max="6" width="11.140625" customWidth="1"/>
    <col min="7" max="7" width="13.5703125" customWidth="1"/>
    <col min="8" max="8" width="15" customWidth="1"/>
    <col min="9" max="9" width="14.5703125" customWidth="1"/>
    <col min="10" max="10" width="10.5703125" bestFit="1" customWidth="1"/>
    <col min="11" max="11" width="12.5703125" customWidth="1"/>
  </cols>
  <sheetData>
    <row r="1" spans="1:12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2">
      <c r="A2" s="35" t="s">
        <v>15</v>
      </c>
      <c r="B2" s="35" t="s">
        <v>17</v>
      </c>
      <c r="C2" s="35" t="s">
        <v>96</v>
      </c>
      <c r="D2" s="35" t="s">
        <v>97</v>
      </c>
      <c r="E2" s="35" t="s">
        <v>98</v>
      </c>
      <c r="F2" s="35" t="s">
        <v>97</v>
      </c>
      <c r="G2" s="35" t="s">
        <v>99</v>
      </c>
      <c r="H2" s="35" t="s">
        <v>97</v>
      </c>
      <c r="I2" s="35" t="s">
        <v>100</v>
      </c>
      <c r="J2" s="35" t="s">
        <v>97</v>
      </c>
      <c r="K2" s="35" t="s">
        <v>112</v>
      </c>
      <c r="L2" s="34"/>
    </row>
    <row r="3" spans="1:12" x14ac:dyDescent="0.2">
      <c r="A3" s="36">
        <v>2012</v>
      </c>
      <c r="B3" s="34">
        <v>1.25</v>
      </c>
      <c r="C3" s="32">
        <v>1.3267965009359124</v>
      </c>
      <c r="D3" s="32">
        <v>0.15586590935422212</v>
      </c>
      <c r="E3" s="32">
        <v>1.7137788137088796</v>
      </c>
      <c r="F3" s="32">
        <v>0.20132679958253605</v>
      </c>
      <c r="G3" s="32">
        <v>1.0043304623200813</v>
      </c>
      <c r="H3" s="32">
        <v>0.13408666851453538</v>
      </c>
      <c r="I3" s="32">
        <v>1.2972601804967661</v>
      </c>
      <c r="J3" s="32">
        <v>0.17319528016460747</v>
      </c>
      <c r="K3" s="32">
        <v>1.3210756326865856</v>
      </c>
      <c r="L3" s="33">
        <v>4.3629798228643331E-2</v>
      </c>
    </row>
    <row r="4" spans="1:12" x14ac:dyDescent="0.2">
      <c r="A4" s="36">
        <v>2011</v>
      </c>
      <c r="B4" s="34">
        <v>3.75</v>
      </c>
      <c r="C4" s="32">
        <v>4.1195198952138208</v>
      </c>
      <c r="D4" s="32">
        <v>0.472610459098327</v>
      </c>
      <c r="E4" s="32">
        <v>3.7110008389384612</v>
      </c>
      <c r="F4" s="32">
        <v>0.4257432552377442</v>
      </c>
      <c r="G4" s="32">
        <v>2.1301044153047797</v>
      </c>
      <c r="H4" s="32">
        <v>0.33296969774809071</v>
      </c>
      <c r="I4" s="32">
        <v>1.9188690607870615</v>
      </c>
      <c r="J4" s="32">
        <v>0.29995020272140593</v>
      </c>
      <c r="K4" s="32">
        <v>1.9339520943739237</v>
      </c>
      <c r="L4" s="33">
        <v>6.4725524844690699E-2</v>
      </c>
    </row>
    <row r="5" spans="1:12" x14ac:dyDescent="0.2">
      <c r="A5" s="36">
        <v>2009.9695235427005</v>
      </c>
      <c r="B5" s="34">
        <v>6.5</v>
      </c>
      <c r="C5" s="32">
        <v>2.1650687839403946</v>
      </c>
      <c r="D5" s="32">
        <v>0.25975072990117781</v>
      </c>
      <c r="E5" s="32">
        <v>1.4566582778351178</v>
      </c>
      <c r="F5" s="32">
        <v>0.17476029107751487</v>
      </c>
      <c r="G5" s="32">
        <v>0.93606867574977048</v>
      </c>
      <c r="H5" s="32">
        <v>0.15652534990411604</v>
      </c>
      <c r="I5" s="32">
        <v>0.6297870050444544</v>
      </c>
      <c r="J5" s="32">
        <v>0.10531025541549074</v>
      </c>
      <c r="K5" s="32">
        <v>2.3129379713579477</v>
      </c>
      <c r="L5" s="33">
        <v>0.20568333450646126</v>
      </c>
    </row>
    <row r="6" spans="1:12" x14ac:dyDescent="0.2">
      <c r="A6" s="36">
        <v>2008</v>
      </c>
      <c r="B6" s="34">
        <v>8.5</v>
      </c>
      <c r="C6" s="32">
        <v>2.6465702915993985</v>
      </c>
      <c r="D6" s="32">
        <v>0.37310075192105335</v>
      </c>
      <c r="E6" s="32">
        <v>0.70769289597368468</v>
      </c>
      <c r="F6" s="32">
        <v>9.9767141063690445E-2</v>
      </c>
      <c r="G6" s="32">
        <v>2.3380579163756159</v>
      </c>
      <c r="H6" s="32">
        <v>0.36727678524910179</v>
      </c>
      <c r="I6" s="32">
        <v>0.62519668683884455</v>
      </c>
      <c r="J6" s="32">
        <v>9.8209812375610578E-2</v>
      </c>
      <c r="K6" s="32">
        <v>1.1319524093321129</v>
      </c>
      <c r="L6" s="33">
        <v>0.13089562751424835</v>
      </c>
    </row>
    <row r="7" spans="1:12" x14ac:dyDescent="0.2">
      <c r="A7" s="36">
        <v>2006.0193862133647</v>
      </c>
      <c r="B7" s="34">
        <v>9.5</v>
      </c>
      <c r="C7" s="32">
        <v>4.1096001708538381</v>
      </c>
      <c r="D7" s="32">
        <v>0.42155584612589231</v>
      </c>
      <c r="E7" s="32">
        <v>0.88849555693860227</v>
      </c>
      <c r="F7" s="32">
        <v>9.1140373932418181E-2</v>
      </c>
      <c r="G7" s="32">
        <v>3.0318084175253963</v>
      </c>
      <c r="H7" s="32">
        <v>0.36561090279923769</v>
      </c>
      <c r="I7" s="32">
        <v>0.65547697986899256</v>
      </c>
      <c r="J7" s="32">
        <v>7.904507718519542E-2</v>
      </c>
      <c r="K7" s="32">
        <v>1.3554946767408709</v>
      </c>
      <c r="L7" s="33">
        <v>8.7259596457286578E-2</v>
      </c>
    </row>
    <row r="8" spans="1:12" x14ac:dyDescent="0.2">
      <c r="A8" s="36">
        <v>2003.1679190497532</v>
      </c>
      <c r="B8" s="34">
        <v>10.5</v>
      </c>
      <c r="C8" s="32">
        <v>3.8803040870965133</v>
      </c>
      <c r="D8" s="32">
        <v>0.4528818963805602</v>
      </c>
      <c r="E8" s="32">
        <v>2.1248545180940615</v>
      </c>
      <c r="F8" s="32">
        <v>0.24799812645799602</v>
      </c>
      <c r="G8" s="32">
        <v>2.2015045824730737</v>
      </c>
      <c r="H8" s="32">
        <v>0.32252308335695168</v>
      </c>
      <c r="I8" s="32">
        <v>1.2055439093622613</v>
      </c>
      <c r="J8" s="32">
        <v>0.17661364044626762</v>
      </c>
      <c r="K8" s="32">
        <v>1.7625691620126223</v>
      </c>
      <c r="L8" s="33">
        <v>0.13712222300430743</v>
      </c>
    </row>
    <row r="9" spans="1:12" x14ac:dyDescent="0.2">
      <c r="A9" s="36">
        <v>2001.8892933381624</v>
      </c>
      <c r="B9" s="34">
        <v>11.5</v>
      </c>
      <c r="C9" s="32">
        <v>5.6410083914512805</v>
      </c>
      <c r="D9" s="32">
        <v>0.4766166626973824</v>
      </c>
      <c r="E9" s="32">
        <v>2.9310679601981082</v>
      </c>
      <c r="F9" s="32">
        <v>0.24765001793756183</v>
      </c>
      <c r="G9" s="32">
        <v>3.4021112045010797</v>
      </c>
      <c r="H9" s="32">
        <v>0.3380456099630651</v>
      </c>
      <c r="I9" s="32">
        <v>1.7677369818587749</v>
      </c>
      <c r="J9" s="32">
        <v>0.17564849893681</v>
      </c>
      <c r="K9" s="32">
        <v>1.6580905362493981</v>
      </c>
      <c r="L9" s="33">
        <v>0.14958787964106271</v>
      </c>
    </row>
    <row r="10" spans="1:12" x14ac:dyDescent="0.2">
      <c r="A10" s="36">
        <v>2001.2964471947876</v>
      </c>
      <c r="B10" s="34">
        <v>12.5</v>
      </c>
      <c r="C10" s="32">
        <v>3.4326505306731216</v>
      </c>
      <c r="D10" s="32">
        <v>0.30225779247345402</v>
      </c>
      <c r="E10" s="32">
        <v>1.6305090020697255</v>
      </c>
      <c r="F10" s="32">
        <v>0.14357245142489003</v>
      </c>
      <c r="G10" s="32">
        <v>2.5412383721841785</v>
      </c>
      <c r="H10" s="32">
        <v>0.24878813417711906</v>
      </c>
      <c r="I10" s="32">
        <v>1.2070882267874794</v>
      </c>
      <c r="J10" s="32">
        <v>0.11817436373413102</v>
      </c>
      <c r="K10" s="32">
        <v>1.35077864723205</v>
      </c>
      <c r="L10" s="33">
        <v>0.18075202123295014</v>
      </c>
    </row>
    <row r="11" spans="1:12" x14ac:dyDescent="0.2">
      <c r="A11" s="36">
        <v>2000.3556053729562</v>
      </c>
      <c r="B11" s="34">
        <v>13.5</v>
      </c>
      <c r="C11" s="32">
        <v>4.6306236125588427</v>
      </c>
      <c r="D11" s="32">
        <v>0.4892417642844108</v>
      </c>
      <c r="E11" s="32">
        <v>1.8253918280707024</v>
      </c>
      <c r="F11" s="32">
        <v>0.19285910348091545</v>
      </c>
      <c r="G11" s="32">
        <v>3.0742338645561236</v>
      </c>
      <c r="H11" s="32">
        <v>0.40224299666328173</v>
      </c>
      <c r="I11" s="32">
        <v>1.2118629894080284</v>
      </c>
      <c r="J11" s="32">
        <v>0.15856418928466623</v>
      </c>
      <c r="K11" s="32">
        <v>1.5062691443051421</v>
      </c>
      <c r="L11" s="33">
        <v>8.1026768138909022E-2</v>
      </c>
    </row>
    <row r="12" spans="1:12" x14ac:dyDescent="0.2">
      <c r="A12" s="36">
        <v>1999.0146089336656</v>
      </c>
      <c r="B12" s="34">
        <v>14.5</v>
      </c>
      <c r="C12" s="32">
        <v>1.3830056458094708</v>
      </c>
      <c r="D12" s="32">
        <v>0.2116258563896268</v>
      </c>
      <c r="E12" s="32">
        <v>0.53688279170323827</v>
      </c>
      <c r="F12" s="32">
        <v>8.2153157450453387E-2</v>
      </c>
      <c r="G12" s="32">
        <v>1.7820473012589957</v>
      </c>
      <c r="H12" s="32">
        <v>0.28097497911191027</v>
      </c>
      <c r="I12" s="32">
        <v>0.69179076234874426</v>
      </c>
      <c r="J12" s="32">
        <v>0.10907448689124391</v>
      </c>
      <c r="K12" s="32">
        <v>0.77607684421866552</v>
      </c>
      <c r="L12" s="33">
        <v>0.23594302782501994</v>
      </c>
    </row>
    <row r="13" spans="1:12" x14ac:dyDescent="0.2">
      <c r="A13" s="36">
        <v>1997.4893187770404</v>
      </c>
      <c r="B13" s="34">
        <v>15.5</v>
      </c>
      <c r="C13" s="32">
        <v>5.2222998966520002</v>
      </c>
      <c r="D13" s="32">
        <v>0.53634559363832479</v>
      </c>
      <c r="E13" s="32">
        <v>2.1776990569038923</v>
      </c>
      <c r="F13" s="32">
        <v>0.22365611254718229</v>
      </c>
      <c r="G13" s="32">
        <v>3.8146320714609754</v>
      </c>
      <c r="H13" s="32">
        <v>0.46316807834812829</v>
      </c>
      <c r="I13" s="32">
        <v>1.5907015737992327</v>
      </c>
      <c r="J13" s="32">
        <v>0.19314108867117022</v>
      </c>
      <c r="K13" s="32">
        <v>1.3690179809797223</v>
      </c>
      <c r="L13" s="33">
        <v>0.43007761962469249</v>
      </c>
    </row>
    <row r="14" spans="1:12" x14ac:dyDescent="0.2">
      <c r="A14" s="36">
        <v>1996.1712866175369</v>
      </c>
      <c r="B14" s="34">
        <v>16.5</v>
      </c>
      <c r="C14" s="32">
        <v>4.9580310694238667</v>
      </c>
      <c r="D14" s="32">
        <v>0.50119677711114241</v>
      </c>
      <c r="E14" s="32">
        <v>2.0417171943887458</v>
      </c>
      <c r="F14" s="32">
        <v>0.20639283281436818</v>
      </c>
      <c r="G14" s="32">
        <v>3.3437614623223926</v>
      </c>
      <c r="H14" s="32">
        <v>0.40983828969082736</v>
      </c>
      <c r="I14" s="32">
        <v>1.3769609701843597</v>
      </c>
      <c r="J14" s="32">
        <v>0.16877140769468249</v>
      </c>
      <c r="K14" s="32">
        <v>1.4827705640163373</v>
      </c>
      <c r="L14" s="33">
        <v>0.4113729018412407</v>
      </c>
    </row>
    <row r="15" spans="1:12" x14ac:dyDescent="0.2">
      <c r="A15" s="36">
        <v>1995.094580408718</v>
      </c>
      <c r="B15" s="34">
        <v>17.5</v>
      </c>
      <c r="C15" s="32">
        <v>5.0029677104330235</v>
      </c>
      <c r="D15" s="32">
        <v>0.54417060912169035</v>
      </c>
      <c r="E15" s="32">
        <v>2.0292037033516328</v>
      </c>
      <c r="F15" s="32">
        <v>0.22071559905975746</v>
      </c>
      <c r="G15" s="32">
        <v>2.8418122514072937</v>
      </c>
      <c r="H15" s="32">
        <v>0.38371912559392007</v>
      </c>
      <c r="I15" s="32">
        <v>1.1526390491707976</v>
      </c>
      <c r="J15" s="32">
        <v>0.15563647734089389</v>
      </c>
      <c r="K15" s="32">
        <v>1.7604849539076708</v>
      </c>
      <c r="L15" s="33">
        <v>0.43007138679637447</v>
      </c>
    </row>
    <row r="16" spans="1:12" x14ac:dyDescent="0.2">
      <c r="A16" s="36">
        <v>1993.6868753135334</v>
      </c>
      <c r="B16" s="34">
        <v>18.5</v>
      </c>
      <c r="C16" s="32">
        <v>13.382465499152302</v>
      </c>
      <c r="D16" s="32">
        <v>1.3835374625283989</v>
      </c>
      <c r="E16" s="32">
        <v>6.5493786152851339</v>
      </c>
      <c r="F16" s="32">
        <v>0.67710323416139817</v>
      </c>
      <c r="G16" s="32">
        <v>9.9331258071175998</v>
      </c>
      <c r="H16" s="32">
        <v>1.1998198254508849</v>
      </c>
      <c r="I16" s="32">
        <v>4.8612717700033521</v>
      </c>
      <c r="J16" s="32">
        <v>0.58719182257566294</v>
      </c>
      <c r="K16" s="32">
        <v>1.3472562171278522</v>
      </c>
      <c r="L16" s="33">
        <v>0.24931313273510444</v>
      </c>
    </row>
    <row r="17" spans="1:12" x14ac:dyDescent="0.2">
      <c r="A17" s="36">
        <v>1992.1455690007047</v>
      </c>
      <c r="B17" s="34">
        <v>19.5</v>
      </c>
      <c r="C17" s="32">
        <v>3.117993777686241</v>
      </c>
      <c r="D17" s="32">
        <v>0.33979615141108377</v>
      </c>
      <c r="E17" s="32">
        <v>1.3108045841392981</v>
      </c>
      <c r="F17" s="32">
        <v>0.14285030205321989</v>
      </c>
      <c r="G17" s="32">
        <v>2.151726990843283</v>
      </c>
      <c r="H17" s="32">
        <v>0.26373605751484053</v>
      </c>
      <c r="I17" s="32">
        <v>0.90458602695051782</v>
      </c>
      <c r="J17" s="32">
        <v>0.11087463857923917</v>
      </c>
      <c r="K17" s="32">
        <v>1.4490656997634577</v>
      </c>
      <c r="L17" s="33">
        <v>0.46746835670664028</v>
      </c>
    </row>
    <row r="18" spans="1:12" x14ac:dyDescent="0.2">
      <c r="A18" s="36">
        <v>1990.7489989526621</v>
      </c>
      <c r="B18" s="34">
        <v>20.5</v>
      </c>
      <c r="C18" s="32">
        <v>6.0403227474852974</v>
      </c>
      <c r="D18" s="32">
        <v>0.5264028708953008</v>
      </c>
      <c r="E18" s="32">
        <v>3.0962694403609792</v>
      </c>
      <c r="F18" s="32">
        <v>0.26983411162093257</v>
      </c>
      <c r="G18" s="32">
        <v>4.4411495141556134</v>
      </c>
      <c r="H18" s="32">
        <v>0.4302548523392728</v>
      </c>
      <c r="I18" s="32">
        <v>2.2765332409561791</v>
      </c>
      <c r="J18" s="32">
        <v>0.22054863730911237</v>
      </c>
      <c r="K18" s="32">
        <v>1.3600809268484471</v>
      </c>
      <c r="L18" s="33">
        <v>0.33033990087401349</v>
      </c>
    </row>
    <row r="19" spans="1:12" x14ac:dyDescent="0.2">
      <c r="A19" s="36">
        <v>1989.2223145293733</v>
      </c>
      <c r="B19" s="34">
        <v>21.5</v>
      </c>
      <c r="C19" s="32">
        <v>4.5036112619764408</v>
      </c>
      <c r="D19" s="32">
        <v>0.50898181430166445</v>
      </c>
      <c r="E19" s="32">
        <v>2.2932388545984033</v>
      </c>
      <c r="F19" s="32">
        <v>0.25917353984240749</v>
      </c>
      <c r="G19" s="32">
        <v>3.2461631017187615</v>
      </c>
      <c r="H19" s="32">
        <v>0.43275372823945535</v>
      </c>
      <c r="I19" s="32">
        <v>1.6529462513951929</v>
      </c>
      <c r="J19" s="32">
        <v>0.22035819841953061</v>
      </c>
      <c r="K19" s="32">
        <v>1.3873644425296721</v>
      </c>
      <c r="L19" s="33">
        <v>0.49241213563678754</v>
      </c>
    </row>
    <row r="20" spans="1:12" x14ac:dyDescent="0.2">
      <c r="A20" s="36">
        <v>1987.6717266543367</v>
      </c>
      <c r="B20" s="34">
        <v>22.5</v>
      </c>
      <c r="C20" s="32">
        <v>17.904624890190274</v>
      </c>
      <c r="D20" s="32">
        <v>1.5828284284249181</v>
      </c>
      <c r="E20" s="32">
        <v>10.703384759355799</v>
      </c>
      <c r="F20" s="32">
        <v>0.94621483451242083</v>
      </c>
      <c r="G20" s="32">
        <v>11.58346477601871</v>
      </c>
      <c r="H20" s="32">
        <v>1.2086797740897655</v>
      </c>
      <c r="I20" s="32">
        <v>6.9245952431040196</v>
      </c>
      <c r="J20" s="32">
        <v>0.72254876895086539</v>
      </c>
      <c r="K20" s="32">
        <v>1.5457054721017742</v>
      </c>
      <c r="L20" s="33">
        <v>0.76043621898366021</v>
      </c>
    </row>
    <row r="21" spans="1:12" x14ac:dyDescent="0.2">
      <c r="A21" s="36">
        <v>1986.3483521769633</v>
      </c>
      <c r="B21" s="34">
        <v>23.5</v>
      </c>
      <c r="C21" s="32">
        <v>37.02235176598878</v>
      </c>
      <c r="D21" s="32">
        <v>3.8482437713877999</v>
      </c>
      <c r="E21" s="32">
        <v>20.384506882353264</v>
      </c>
      <c r="F21" s="32">
        <v>2.1188430205261062</v>
      </c>
      <c r="G21" s="32">
        <v>21.008008260636139</v>
      </c>
      <c r="H21" s="32">
        <v>2.7680999338995789</v>
      </c>
      <c r="I21" s="32">
        <v>11.567009348306168</v>
      </c>
      <c r="J21" s="32">
        <v>1.5241158236050965</v>
      </c>
      <c r="K21" s="32">
        <v>1.7622970872188584</v>
      </c>
      <c r="L21" s="33">
        <v>1.0721087990441338</v>
      </c>
    </row>
    <row r="22" spans="1:12" x14ac:dyDescent="0.2">
      <c r="A22" s="36">
        <v>1984.7918055222697</v>
      </c>
      <c r="B22" s="34">
        <v>24.5</v>
      </c>
      <c r="C22" s="32">
        <v>8.1940227398766776</v>
      </c>
      <c r="D22" s="32">
        <v>0.76401708800919288</v>
      </c>
      <c r="E22" s="32">
        <v>5.5621026358282801</v>
      </c>
      <c r="F22" s="32">
        <v>0.51861479934063937</v>
      </c>
      <c r="G22" s="32">
        <v>5.3510745000366455</v>
      </c>
      <c r="H22" s="32">
        <v>0.57134992216926928</v>
      </c>
      <c r="I22" s="32">
        <v>3.6323093706248692</v>
      </c>
      <c r="J22" s="32">
        <v>0.38783232716849941</v>
      </c>
      <c r="K22" s="32">
        <v>1.5312854903852606</v>
      </c>
      <c r="L22" s="33">
        <v>0.70432829846162637</v>
      </c>
    </row>
    <row r="23" spans="1:12" x14ac:dyDescent="0.2">
      <c r="A23" s="36">
        <v>1982.3763177053197</v>
      </c>
      <c r="B23" s="34">
        <v>25.5</v>
      </c>
      <c r="C23" s="32">
        <v>7.6507795199422164</v>
      </c>
      <c r="D23" s="32">
        <v>0.77015284707830434</v>
      </c>
      <c r="E23" s="32">
        <v>3.9309705173463367</v>
      </c>
      <c r="F23" s="32">
        <v>0.39570453282883539</v>
      </c>
      <c r="G23" s="32">
        <v>6.7524583768011972</v>
      </c>
      <c r="H23" s="32">
        <v>0.73377223118243629</v>
      </c>
      <c r="I23" s="32">
        <v>3.4694131140004778</v>
      </c>
      <c r="J23" s="32">
        <v>0.37701217238153822</v>
      </c>
      <c r="K23" s="32">
        <v>1.1330361615004245</v>
      </c>
      <c r="L23" s="33">
        <v>1.4710409755618916</v>
      </c>
    </row>
    <row r="24" spans="1:12" x14ac:dyDescent="0.2">
      <c r="A24" s="36">
        <v>1979.778161941462</v>
      </c>
      <c r="B24" s="34">
        <v>26.5</v>
      </c>
      <c r="C24" s="32">
        <v>9.2189837052007721</v>
      </c>
      <c r="D24" s="32">
        <v>0.85003668407574662</v>
      </c>
      <c r="E24" s="32">
        <v>5.3654485164268237</v>
      </c>
      <c r="F24" s="32">
        <v>0.49472135013208213</v>
      </c>
      <c r="G24" s="32">
        <v>6.6012299256648657</v>
      </c>
      <c r="H24" s="32">
        <v>0.69891739348908721</v>
      </c>
      <c r="I24" s="32">
        <v>3.8419158167369334</v>
      </c>
      <c r="J24" s="32">
        <v>0.40676992301064679</v>
      </c>
      <c r="K24" s="32">
        <v>1.3965554614842854</v>
      </c>
      <c r="L24" s="33">
        <v>1.0721025662158157</v>
      </c>
    </row>
    <row r="25" spans="1:12" x14ac:dyDescent="0.2">
      <c r="A25" s="36">
        <v>1977.09798895992</v>
      </c>
      <c r="B25" s="34">
        <v>27.5</v>
      </c>
      <c r="C25" s="32">
        <v>6.3393285070531586</v>
      </c>
      <c r="D25" s="32">
        <v>0.55277107443504592</v>
      </c>
      <c r="E25" s="32">
        <v>3.6806141311950444</v>
      </c>
      <c r="F25" s="32">
        <v>0.32093888581698593</v>
      </c>
      <c r="G25" s="32">
        <v>5.1132451965464716</v>
      </c>
      <c r="H25" s="32">
        <v>0.47691650259804463</v>
      </c>
      <c r="I25" s="32">
        <v>2.9687501611148654</v>
      </c>
      <c r="J25" s="32">
        <v>0.27689772140842323</v>
      </c>
      <c r="K25" s="32">
        <v>1.2397857453295598</v>
      </c>
      <c r="L25" s="33">
        <v>1.0720901005591779</v>
      </c>
    </row>
    <row r="26" spans="1:12" x14ac:dyDescent="0.2">
      <c r="A26" s="36">
        <v>1974.7711401049503</v>
      </c>
      <c r="B26" s="34">
        <v>28.5</v>
      </c>
      <c r="C26" s="32">
        <v>20.877300515935133</v>
      </c>
      <c r="D26" s="32">
        <v>2.3362242282163503</v>
      </c>
      <c r="E26" s="32">
        <v>11.745569270265101</v>
      </c>
      <c r="F26" s="32">
        <v>1.3143597507945182</v>
      </c>
      <c r="G26" s="32">
        <v>11.395763710826644</v>
      </c>
      <c r="H26" s="32">
        <v>1.6306928906374514</v>
      </c>
      <c r="I26" s="32">
        <v>6.4112566637110673</v>
      </c>
      <c r="J26" s="32">
        <v>0.91742782027262981</v>
      </c>
      <c r="K26" s="32">
        <v>1.8320229381467845</v>
      </c>
      <c r="L26" s="33">
        <v>1.2002340068456108</v>
      </c>
    </row>
    <row r="27" spans="1:12" x14ac:dyDescent="0.2">
      <c r="A27" s="36">
        <v>1973.0865681119208</v>
      </c>
      <c r="B27" s="34">
        <v>29.5</v>
      </c>
      <c r="C27" s="32">
        <v>10.065135460470454</v>
      </c>
      <c r="D27" s="32">
        <v>1.2928259388571213</v>
      </c>
      <c r="E27" s="32">
        <v>5.5821241263768844</v>
      </c>
      <c r="F27" s="32">
        <v>0.71700126569015565</v>
      </c>
      <c r="G27" s="32">
        <v>6.3275637758311083</v>
      </c>
      <c r="H27" s="32">
        <v>1.0331567856127111</v>
      </c>
      <c r="I27" s="32">
        <v>3.5092668700759142</v>
      </c>
      <c r="J27" s="32">
        <v>0.57298875330080656</v>
      </c>
      <c r="K27" s="32">
        <v>1.5906809977823457</v>
      </c>
      <c r="L27" s="33">
        <v>1.5396020870640463</v>
      </c>
    </row>
    <row r="28" spans="1:12" x14ac:dyDescent="0.2">
      <c r="A28" s="36">
        <v>1970.495195947987</v>
      </c>
      <c r="B28" s="34">
        <v>30.5</v>
      </c>
      <c r="C28" s="32">
        <v>5.0978025943363079</v>
      </c>
      <c r="D28" s="32">
        <v>0.56723107595176181</v>
      </c>
      <c r="E28" s="32">
        <v>2.8496716502340198</v>
      </c>
      <c r="F28" s="32">
        <v>0.31708217145703749</v>
      </c>
      <c r="G28" s="32">
        <v>4.5832424555648128</v>
      </c>
      <c r="H28" s="32">
        <v>0.56553169050396335</v>
      </c>
      <c r="I28" s="32">
        <v>2.5620325326607514</v>
      </c>
      <c r="J28" s="32">
        <v>0.31613221499171812</v>
      </c>
      <c r="K28" s="32">
        <v>1.112269892714651</v>
      </c>
      <c r="L28" s="33">
        <v>2.2564334391323424</v>
      </c>
    </row>
    <row r="29" spans="1:12" x14ac:dyDescent="0.2">
      <c r="A29" s="36">
        <v>1967.4583430847617</v>
      </c>
      <c r="B29" s="34">
        <v>31.5</v>
      </c>
      <c r="C29" s="32">
        <v>4.1734781073842573</v>
      </c>
      <c r="D29" s="32">
        <v>0.50545567556321991</v>
      </c>
      <c r="E29" s="32">
        <v>2.1134493135793848</v>
      </c>
      <c r="F29" s="32">
        <v>0.25596275410521419</v>
      </c>
      <c r="G29" s="32">
        <v>4.0931072923364189</v>
      </c>
      <c r="H29" s="32">
        <v>0.54693031281713533</v>
      </c>
      <c r="I29" s="32">
        <v>2.0727495328391599</v>
      </c>
      <c r="J29" s="32">
        <v>0.27696551041059697</v>
      </c>
      <c r="K29" s="32">
        <v>1.0196356482514684</v>
      </c>
      <c r="L29" s="33">
        <v>0.85733662125111498</v>
      </c>
    </row>
    <row r="30" spans="1:12" x14ac:dyDescent="0.2">
      <c r="A30" s="36">
        <v>1964.6642027692587</v>
      </c>
      <c r="B30" s="34">
        <v>32.5</v>
      </c>
      <c r="C30" s="32">
        <v>4.9140727547992284</v>
      </c>
      <c r="D30" s="32">
        <v>0.4816044928085022</v>
      </c>
      <c r="E30" s="32">
        <v>3.0280516315072807</v>
      </c>
      <c r="F30" s="32">
        <v>0.29676468846859866</v>
      </c>
      <c r="G30" s="32">
        <v>4.8071889165364468</v>
      </c>
      <c r="H30" s="32">
        <v>0.49265500027812065</v>
      </c>
      <c r="I30" s="32">
        <v>2.9621898103697548</v>
      </c>
      <c r="J30" s="32">
        <v>0.30357401117137756</v>
      </c>
      <c r="K30" s="32">
        <v>1.0222341663950647</v>
      </c>
      <c r="L30" s="33">
        <v>0.76041752049870592</v>
      </c>
    </row>
    <row r="31" spans="1:12" x14ac:dyDescent="0.2">
      <c r="A31" s="36">
        <v>1962</v>
      </c>
      <c r="B31" s="34">
        <v>33.5</v>
      </c>
      <c r="C31" s="32">
        <v>3.775514057815506</v>
      </c>
      <c r="D31" s="32">
        <v>0.54399459394897665</v>
      </c>
      <c r="E31" s="32">
        <v>2.7591456734515796</v>
      </c>
      <c r="F31" s="32">
        <v>0.3975512492579133</v>
      </c>
      <c r="G31" s="32">
        <v>3.163815748518052</v>
      </c>
      <c r="H31" s="32">
        <v>0.47912547887673179</v>
      </c>
      <c r="I31" s="32">
        <v>2.312116549016999</v>
      </c>
      <c r="J31" s="32">
        <v>0.3501448999631166</v>
      </c>
      <c r="K31" s="32">
        <v>1.1933419509603165</v>
      </c>
      <c r="L31" s="33">
        <v>1.0159884128654617</v>
      </c>
    </row>
    <row r="32" spans="1:12" x14ac:dyDescent="0.2">
      <c r="A32" s="36">
        <v>1958</v>
      </c>
      <c r="B32" s="34">
        <v>34.5</v>
      </c>
      <c r="C32" s="32">
        <v>3.2634182841728459</v>
      </c>
      <c r="D32" s="32">
        <v>0.37119984633458564</v>
      </c>
      <c r="E32" s="32">
        <v>1.8823396663108931</v>
      </c>
      <c r="F32" s="32">
        <v>0.21410807136578849</v>
      </c>
      <c r="G32" s="32">
        <v>2.4277718520102964</v>
      </c>
      <c r="H32" s="32">
        <v>0.31321729099599566</v>
      </c>
      <c r="I32" s="32">
        <v>1.4003388042395357</v>
      </c>
      <c r="J32" s="32">
        <v>0.18066373344648987</v>
      </c>
      <c r="K32" s="32">
        <v>1.3442030318749265</v>
      </c>
      <c r="L32" s="33">
        <v>0.76041752049870592</v>
      </c>
    </row>
    <row r="33" spans="1:12" x14ac:dyDescent="0.2">
      <c r="A33" s="36">
        <v>1954</v>
      </c>
      <c r="B33" s="34">
        <v>35.5</v>
      </c>
      <c r="C33" s="32">
        <v>2.7717726363571789</v>
      </c>
      <c r="D33" s="32">
        <v>0.47698439106926255</v>
      </c>
      <c r="E33" s="32">
        <v>1.3620490735059141</v>
      </c>
      <c r="F33" s="32">
        <v>0.234390129771435</v>
      </c>
      <c r="G33" s="32">
        <v>2.8220711597500134</v>
      </c>
      <c r="H33" s="32">
        <v>0.58927482674293086</v>
      </c>
      <c r="I33" s="32">
        <v>1.3867657679011529</v>
      </c>
      <c r="J33" s="32">
        <v>0.28956964986147549</v>
      </c>
      <c r="K33" s="32">
        <v>0.98217673455218957</v>
      </c>
      <c r="L33" s="33">
        <v>0.56719360980068145</v>
      </c>
    </row>
    <row r="34" spans="1:12" x14ac:dyDescent="0.2">
      <c r="A34" s="36">
        <v>1950</v>
      </c>
      <c r="B34" s="34">
        <v>36.5</v>
      </c>
      <c r="C34" s="32">
        <v>3.9078311483579302</v>
      </c>
      <c r="D34" s="32">
        <v>0.49732423000919712</v>
      </c>
      <c r="E34" s="32">
        <v>2.6440385549789776</v>
      </c>
      <c r="F34" s="32">
        <v>0.33648957402422303</v>
      </c>
      <c r="G34" s="32">
        <v>3.1162328732070002</v>
      </c>
      <c r="H34" s="32">
        <v>0.43099813302295736</v>
      </c>
      <c r="I34" s="32">
        <v>2.108443162011858</v>
      </c>
      <c r="J34" s="32">
        <v>0.29161333680333318</v>
      </c>
      <c r="K34" s="32">
        <v>1.2540241077478509</v>
      </c>
      <c r="L34" s="33">
        <v>0.50485909378858629</v>
      </c>
    </row>
    <row r="35" spans="1:12" x14ac:dyDescent="0.2">
      <c r="A35" s="36">
        <v>1946</v>
      </c>
      <c r="B35" s="34">
        <v>37.5</v>
      </c>
      <c r="C35" s="32">
        <v>3.3784156472369582</v>
      </c>
      <c r="D35" s="32">
        <v>0.42948815814827862</v>
      </c>
      <c r="E35" s="32">
        <v>2.1702942117850168</v>
      </c>
      <c r="F35" s="32">
        <v>0.27590319279445358</v>
      </c>
      <c r="G35" s="32">
        <v>3.2859675473700873</v>
      </c>
      <c r="H35" s="32">
        <v>0.4719195707444232</v>
      </c>
      <c r="I35" s="32">
        <v>2.1109055524305393</v>
      </c>
      <c r="J35" s="32">
        <v>0.30316113224621677</v>
      </c>
      <c r="K35" s="32">
        <v>1.0281342096457591</v>
      </c>
      <c r="L35" s="33">
        <v>0.54806710148016635</v>
      </c>
    </row>
    <row r="36" spans="1:12" x14ac:dyDescent="0.2">
      <c r="A36" s="36">
        <v>1942</v>
      </c>
      <c r="B36" s="34">
        <v>38.5</v>
      </c>
      <c r="C36" s="32">
        <v>3.7400480882726677</v>
      </c>
      <c r="D36" s="32">
        <v>0.41872217524587019</v>
      </c>
      <c r="E36" s="32">
        <v>2.5611849308491066</v>
      </c>
      <c r="F36" s="32">
        <v>0.2867409456083701</v>
      </c>
      <c r="G36" s="32">
        <v>2.8282818493441551</v>
      </c>
      <c r="H36" s="32">
        <v>0.35698456803572082</v>
      </c>
      <c r="I36" s="32">
        <v>1.936807410430865</v>
      </c>
      <c r="J36" s="32">
        <v>0.24446303219086005</v>
      </c>
      <c r="K36" s="32">
        <v>1.3223746032029799</v>
      </c>
      <c r="L36" s="33">
        <v>0.4044840351890126</v>
      </c>
    </row>
    <row r="37" spans="1:12" x14ac:dyDescent="0.2">
      <c r="A37" s="36">
        <v>1938</v>
      </c>
      <c r="B37" s="34">
        <v>39.5</v>
      </c>
      <c r="C37" s="32">
        <v>5.1089099097168731</v>
      </c>
      <c r="D37" s="32">
        <v>0.50939693446218481</v>
      </c>
      <c r="E37" s="32">
        <v>3.4536230989686163</v>
      </c>
      <c r="F37" s="32">
        <v>0.34435232769643792</v>
      </c>
      <c r="G37" s="32">
        <v>4.1780713263253961</v>
      </c>
      <c r="H37" s="32">
        <v>0.4863954201870383</v>
      </c>
      <c r="I37" s="32">
        <v>2.8243762165959758</v>
      </c>
      <c r="J37" s="32">
        <v>0.32880330404643882</v>
      </c>
      <c r="K37" s="32">
        <v>1.2227914534456135</v>
      </c>
      <c r="L37" s="33">
        <v>0.68562358067817442</v>
      </c>
    </row>
    <row r="38" spans="1:12" x14ac:dyDescent="0.2">
      <c r="A38" s="36">
        <v>1934</v>
      </c>
      <c r="B38" s="34">
        <v>40.5</v>
      </c>
      <c r="C38" s="32">
        <v>3.3876150364743554</v>
      </c>
      <c r="D38" s="32">
        <v>0.48793560802687075</v>
      </c>
      <c r="E38" s="32">
        <v>2.0305364528627381</v>
      </c>
      <c r="F38" s="32">
        <v>0.29246860345130771</v>
      </c>
      <c r="G38" s="32">
        <v>3.780012878864313</v>
      </c>
      <c r="H38" s="32">
        <v>0.5778655087557959</v>
      </c>
      <c r="I38" s="32">
        <v>2.2657397195912798</v>
      </c>
      <c r="J38" s="32">
        <v>0.34637258594822568</v>
      </c>
      <c r="K38" s="32">
        <v>0.89619140067378511</v>
      </c>
      <c r="L38" s="33">
        <v>0.40513384069454528</v>
      </c>
    </row>
    <row r="39" spans="1:12" x14ac:dyDescent="0.2">
      <c r="A39" s="36">
        <v>1930</v>
      </c>
      <c r="B39" s="34">
        <v>41.5</v>
      </c>
      <c r="C39" s="32">
        <v>2.6060566346613756</v>
      </c>
      <c r="D39" s="32">
        <v>0.30751305110459731</v>
      </c>
      <c r="E39" s="32">
        <v>1.889391060129501</v>
      </c>
      <c r="F39" s="32">
        <v>0.22294696205083347</v>
      </c>
      <c r="G39" s="32">
        <v>3.0156770463879146</v>
      </c>
      <c r="H39" s="32">
        <v>0.35012858295321891</v>
      </c>
      <c r="I39" s="32">
        <v>2.1863658586312424</v>
      </c>
      <c r="J39" s="32">
        <v>0.25384322264108422</v>
      </c>
      <c r="K39" s="32">
        <v>0.86416966889171054</v>
      </c>
      <c r="L39" s="33">
        <v>0.40513384069454528</v>
      </c>
    </row>
    <row r="40" spans="1:12" x14ac:dyDescent="0.2">
      <c r="A40" s="36">
        <v>1926</v>
      </c>
      <c r="B40" s="34">
        <v>42.5</v>
      </c>
      <c r="C40" s="32">
        <v>1.7500232528370365</v>
      </c>
      <c r="D40" s="32">
        <v>0.31679419173044776</v>
      </c>
      <c r="E40" s="32">
        <v>1.1823157096166945</v>
      </c>
      <c r="F40" s="32">
        <v>0.21402615593308916</v>
      </c>
      <c r="G40" s="32">
        <v>2.462537622512146</v>
      </c>
      <c r="H40" s="32">
        <v>0.43124872704598133</v>
      </c>
      <c r="I40" s="32">
        <v>1.6636904177691954</v>
      </c>
      <c r="J40" s="32">
        <v>0.29135163999226316</v>
      </c>
      <c r="K40" s="32">
        <v>0.71065848368714812</v>
      </c>
      <c r="L40" s="33">
        <v>0.23684747609834977</v>
      </c>
    </row>
    <row r="41" spans="1:12" x14ac:dyDescent="0.2">
      <c r="A41" s="36">
        <v>1921</v>
      </c>
      <c r="B41" s="34">
        <v>43.5</v>
      </c>
      <c r="C41" s="32">
        <v>2.1227384433318495</v>
      </c>
      <c r="D41" s="32">
        <v>0.31765536414908374</v>
      </c>
      <c r="E41" s="32">
        <v>1.4107719694383474</v>
      </c>
      <c r="F41" s="32">
        <v>0.21111375501348109</v>
      </c>
      <c r="G41" s="32">
        <v>2.77395556780893</v>
      </c>
      <c r="H41" s="32">
        <v>0.4218330137473319</v>
      </c>
      <c r="I41" s="32">
        <v>1.8435708703658151</v>
      </c>
      <c r="J41" s="32">
        <v>0.28035022093647682</v>
      </c>
      <c r="K41" s="32">
        <v>0.76523880481926432</v>
      </c>
      <c r="L41" s="33">
        <v>0.40514630635118137</v>
      </c>
    </row>
    <row r="42" spans="1:12" x14ac:dyDescent="0.2">
      <c r="A42" s="36">
        <v>1916</v>
      </c>
      <c r="B42" s="34">
        <v>44.5</v>
      </c>
      <c r="C42" s="32">
        <v>2.1941571467738039</v>
      </c>
      <c r="D42" s="32">
        <v>0.31849852994288891</v>
      </c>
      <c r="E42" s="32">
        <v>1.4534096940229635</v>
      </c>
      <c r="F42" s="32">
        <v>0.21097342623416901</v>
      </c>
      <c r="G42" s="32">
        <v>2.276820792288857</v>
      </c>
      <c r="H42" s="32">
        <v>0.37042690559744718</v>
      </c>
      <c r="I42" s="32">
        <v>1.5081660928121345</v>
      </c>
      <c r="J42" s="32">
        <v>0.24537078226774831</v>
      </c>
      <c r="K42" s="32">
        <v>0.9636933895741735</v>
      </c>
      <c r="L42" s="33">
        <v>0.2603645685160762</v>
      </c>
    </row>
    <row r="43" spans="1:12" x14ac:dyDescent="0.2">
      <c r="A43" s="36">
        <v>1910</v>
      </c>
      <c r="B43" s="34">
        <v>45.5</v>
      </c>
      <c r="C43" s="32">
        <v>2.4193885459552935</v>
      </c>
      <c r="D43" s="32">
        <v>0.33662728253204438</v>
      </c>
      <c r="E43" s="32">
        <v>1.6722813629643039</v>
      </c>
      <c r="F43" s="32">
        <v>0.23267677768614975</v>
      </c>
      <c r="G43" s="32">
        <v>2.4821703476940877</v>
      </c>
      <c r="H43" s="32">
        <v>0.3450706406946828</v>
      </c>
      <c r="I43" s="32">
        <v>1.7156761443261586</v>
      </c>
      <c r="J43" s="32">
        <v>0.23851282684816544</v>
      </c>
      <c r="K43" s="32">
        <v>0.97470689237863228</v>
      </c>
      <c r="L43" s="33">
        <v>0.28047727432699299</v>
      </c>
    </row>
    <row r="44" spans="1:12" x14ac:dyDescent="0.2">
      <c r="A44" s="36">
        <v>1904</v>
      </c>
      <c r="B44" s="34">
        <v>46.5</v>
      </c>
      <c r="C44" s="32">
        <v>3.0419614280334031</v>
      </c>
      <c r="D44" s="32">
        <v>0.54609784866501121</v>
      </c>
      <c r="E44" s="32">
        <v>1.7692047665442323</v>
      </c>
      <c r="F44" s="32">
        <v>0.31761050878357144</v>
      </c>
      <c r="G44" s="32">
        <v>2.8328972796090888</v>
      </c>
      <c r="H44" s="32">
        <v>0.57257590490125321</v>
      </c>
      <c r="I44" s="32">
        <v>1.6476130578206507</v>
      </c>
      <c r="J44" s="32">
        <v>0.3330101462905698</v>
      </c>
      <c r="K44" s="32">
        <v>1.0737987042202826</v>
      </c>
      <c r="L44" s="33">
        <v>0.2493193655634226</v>
      </c>
    </row>
    <row r="45" spans="1:12" x14ac:dyDescent="0.2">
      <c r="A45" s="36">
        <v>1897</v>
      </c>
      <c r="B45" s="34">
        <v>47.5</v>
      </c>
      <c r="C45" s="32">
        <v>17.801196710859958</v>
      </c>
      <c r="D45" s="32">
        <v>2.5038909255791961</v>
      </c>
      <c r="E45" s="32">
        <v>10.648675872436401</v>
      </c>
      <c r="F45" s="32">
        <v>1.4978275516814714</v>
      </c>
      <c r="G45" s="32">
        <v>11.918150565950748</v>
      </c>
      <c r="H45" s="32">
        <v>2.10845058303555</v>
      </c>
      <c r="I45" s="32">
        <v>7.12943766855172</v>
      </c>
      <c r="J45" s="32">
        <v>1.2612751387718628</v>
      </c>
      <c r="K45" s="32">
        <v>1.493620726836312</v>
      </c>
      <c r="L45" s="33">
        <v>0.33657896202070903</v>
      </c>
    </row>
    <row r="46" spans="1:12" x14ac:dyDescent="0.2">
      <c r="A46" s="36">
        <v>1889</v>
      </c>
      <c r="B46" s="34">
        <v>48.5</v>
      </c>
      <c r="C46" s="32">
        <v>1.9637816489943412</v>
      </c>
      <c r="D46" s="32">
        <v>0.28327474648360801</v>
      </c>
      <c r="E46" s="32">
        <v>1.4092097113183339</v>
      </c>
      <c r="F46" s="32">
        <v>0.20327795807663634</v>
      </c>
      <c r="G46" s="32">
        <v>1.7765861886506198</v>
      </c>
      <c r="H46" s="32">
        <v>0.29677790328647624</v>
      </c>
      <c r="I46" s="32">
        <v>1.27487824897568</v>
      </c>
      <c r="J46" s="32">
        <v>0.21296782339837456</v>
      </c>
      <c r="K46" s="32">
        <v>1.1053680713829612</v>
      </c>
      <c r="L46" s="33">
        <v>0.39890101237616782</v>
      </c>
    </row>
    <row r="47" spans="1:12" x14ac:dyDescent="0.2">
      <c r="A47" s="36">
        <v>1881</v>
      </c>
      <c r="B47" s="34">
        <v>49.5</v>
      </c>
      <c r="C47" s="32">
        <v>10.48600150546641</v>
      </c>
      <c r="D47" s="32">
        <v>1.393405890576231</v>
      </c>
      <c r="E47" s="32">
        <v>7.0633706140822152</v>
      </c>
      <c r="F47" s="32">
        <v>0.93859820789215476</v>
      </c>
      <c r="G47" s="32">
        <v>7.4362251304884524</v>
      </c>
      <c r="H47" s="32">
        <v>1.2521011764779022</v>
      </c>
      <c r="I47" s="32">
        <v>5.0090412478970512</v>
      </c>
      <c r="J47" s="32">
        <v>0.84341535247551991</v>
      </c>
      <c r="K47" s="32">
        <v>1.4101242662051614</v>
      </c>
      <c r="L47" s="33">
        <v>0.42383855847799712</v>
      </c>
    </row>
    <row r="48" spans="1:12" x14ac:dyDescent="0.2">
      <c r="A48" s="36">
        <v>1872</v>
      </c>
      <c r="B48" s="34">
        <v>50.5</v>
      </c>
      <c r="C48" s="32">
        <v>2.9112737679900973</v>
      </c>
      <c r="D48" s="32">
        <v>0.31245414663078247</v>
      </c>
      <c r="E48" s="32">
        <v>1.9162003940910843</v>
      </c>
      <c r="F48" s="32">
        <v>0.20565731931238126</v>
      </c>
      <c r="G48" s="32">
        <v>1.8963441646451293</v>
      </c>
      <c r="H48" s="32">
        <v>0.25261786376389433</v>
      </c>
      <c r="I48" s="32">
        <v>1.2481737291694257</v>
      </c>
      <c r="J48" s="32">
        <v>0.16627307792939544</v>
      </c>
      <c r="K48" s="32">
        <v>1.5352032728378162</v>
      </c>
      <c r="L48" s="33">
        <v>0.32410707255563609</v>
      </c>
    </row>
    <row r="49" spans="1:12" x14ac:dyDescent="0.2">
      <c r="A49" s="36">
        <v>1857</v>
      </c>
      <c r="B49" s="34">
        <v>51.5</v>
      </c>
      <c r="C49" s="32">
        <v>4.4440523147598752</v>
      </c>
      <c r="D49" s="32">
        <v>0.5729153539420091</v>
      </c>
      <c r="E49" s="32">
        <v>3.4183650405133181</v>
      </c>
      <c r="F49" s="32">
        <v>0.44068649025219625</v>
      </c>
      <c r="G49" s="32">
        <v>3.4436572335253826</v>
      </c>
      <c r="H49" s="32">
        <v>0.49657979288052956</v>
      </c>
      <c r="I49" s="32">
        <v>2.6488611440277414</v>
      </c>
      <c r="J49" s="32">
        <v>0.38196917668370584</v>
      </c>
      <c r="K49" s="32">
        <v>1.2905036748417484</v>
      </c>
      <c r="L49" s="33">
        <v>0.46747458953495835</v>
      </c>
    </row>
    <row r="50" spans="1:12" x14ac:dyDescent="0.2">
      <c r="A50" s="36">
        <v>1839.7</v>
      </c>
      <c r="B50" s="34">
        <v>52.5</v>
      </c>
      <c r="C50" s="32">
        <v>4.4636564526357612</v>
      </c>
      <c r="D50" s="32">
        <v>0.45383554749350818</v>
      </c>
      <c r="E50" s="32">
        <v>3.9708687802647797</v>
      </c>
      <c r="F50" s="32">
        <v>0.40373210305022555</v>
      </c>
      <c r="G50" s="32">
        <v>3.4798669766587</v>
      </c>
      <c r="H50" s="32">
        <v>0.39838129038881559</v>
      </c>
      <c r="I50" s="32">
        <v>3.0956896624355847</v>
      </c>
      <c r="J50" s="32">
        <v>0.35439999592989097</v>
      </c>
      <c r="K50" s="32">
        <v>1.2827089318574116</v>
      </c>
      <c r="L50" s="33">
        <v>0.46123552838826121</v>
      </c>
    </row>
    <row r="51" spans="1:12" x14ac:dyDescent="0.2">
      <c r="A51" s="36">
        <v>1828.5</v>
      </c>
      <c r="B51" s="34">
        <v>53.5</v>
      </c>
      <c r="C51" s="32">
        <v>2.1808225595249726</v>
      </c>
      <c r="D51" s="32">
        <v>0.2256252427045812</v>
      </c>
      <c r="E51" s="32">
        <v>1.9326449522510358</v>
      </c>
      <c r="F51" s="32">
        <v>0.19994909008480038</v>
      </c>
      <c r="G51" s="32">
        <v>1.9268431451489012</v>
      </c>
      <c r="H51" s="32">
        <v>0.22251608189703423</v>
      </c>
      <c r="I51" s="32">
        <v>1.7075683952309608</v>
      </c>
      <c r="J51" s="32">
        <v>0.19719375177715226</v>
      </c>
      <c r="K51" s="32">
        <v>1.131811151839474</v>
      </c>
      <c r="L51" s="33">
        <v>0.47369495219669955</v>
      </c>
    </row>
    <row r="52" spans="1:12" x14ac:dyDescent="0.2">
      <c r="L52" s="2"/>
    </row>
    <row r="53" spans="1:12" x14ac:dyDescent="0.2">
      <c r="L53" s="2"/>
    </row>
    <row r="54" spans="1:12" x14ac:dyDescent="0.2">
      <c r="L54" s="2"/>
    </row>
    <row r="55" spans="1:12" x14ac:dyDescent="0.2">
      <c r="L55" s="2"/>
    </row>
    <row r="56" spans="1:12" x14ac:dyDescent="0.2">
      <c r="L56" s="2"/>
    </row>
    <row r="57" spans="1:12" x14ac:dyDescent="0.2">
      <c r="L57" s="2"/>
    </row>
    <row r="58" spans="1:12" x14ac:dyDescent="0.2">
      <c r="L58" s="2"/>
    </row>
    <row r="59" spans="1:12" x14ac:dyDescent="0.2">
      <c r="L59" s="2"/>
    </row>
    <row r="60" spans="1:12" x14ac:dyDescent="0.2">
      <c r="L60" s="2"/>
    </row>
    <row r="61" spans="1:12" x14ac:dyDescent="0.2">
      <c r="L61" s="2"/>
    </row>
    <row r="62" spans="1:12" x14ac:dyDescent="0.2">
      <c r="L62" s="2"/>
    </row>
    <row r="63" spans="1:12" x14ac:dyDescent="0.2">
      <c r="L63" s="2"/>
    </row>
    <row r="64" spans="1:12" x14ac:dyDescent="0.2">
      <c r="L64" s="2"/>
    </row>
    <row r="65" spans="12:12" x14ac:dyDescent="0.2">
      <c r="L65" s="2"/>
    </row>
    <row r="66" spans="12:12" x14ac:dyDescent="0.2">
      <c r="L66" s="2"/>
    </row>
    <row r="67" spans="12:12" x14ac:dyDescent="0.2">
      <c r="L67" s="2"/>
    </row>
    <row r="68" spans="12:12" x14ac:dyDescent="0.2">
      <c r="L68" s="2"/>
    </row>
    <row r="69" spans="12:12" x14ac:dyDescent="0.2">
      <c r="L69" s="2"/>
    </row>
    <row r="70" spans="12:12" x14ac:dyDescent="0.2">
      <c r="L70" s="2"/>
    </row>
    <row r="71" spans="12:12" x14ac:dyDescent="0.2">
      <c r="L71" s="2"/>
    </row>
    <row r="72" spans="12:12" x14ac:dyDescent="0.2">
      <c r="L72" s="2"/>
    </row>
    <row r="73" spans="12:12" x14ac:dyDescent="0.2">
      <c r="L73" s="2"/>
    </row>
    <row r="74" spans="12:12" x14ac:dyDescent="0.2">
      <c r="L74" s="2"/>
    </row>
    <row r="75" spans="12:12" x14ac:dyDescent="0.2">
      <c r="L75" s="2"/>
    </row>
    <row r="76" spans="12:12" x14ac:dyDescent="0.2">
      <c r="L76" s="2"/>
    </row>
    <row r="77" spans="12:12" x14ac:dyDescent="0.2">
      <c r="L77" s="2"/>
    </row>
    <row r="78" spans="12:12" x14ac:dyDescent="0.2">
      <c r="L78" s="2"/>
    </row>
    <row r="79" spans="12:12" x14ac:dyDescent="0.2">
      <c r="L79" s="2"/>
    </row>
    <row r="80" spans="12:12" x14ac:dyDescent="0.2">
      <c r="L80" s="2"/>
    </row>
    <row r="81" spans="12:12" x14ac:dyDescent="0.2">
      <c r="L81" s="2"/>
    </row>
    <row r="82" spans="12:12" x14ac:dyDescent="0.2">
      <c r="L82" s="2"/>
    </row>
    <row r="83" spans="12:12" x14ac:dyDescent="0.2">
      <c r="L83" s="2"/>
    </row>
    <row r="84" spans="12:12" x14ac:dyDescent="0.2">
      <c r="L84" s="2"/>
    </row>
    <row r="85" spans="12:12" x14ac:dyDescent="0.2">
      <c r="L85" s="2"/>
    </row>
    <row r="86" spans="12:12" x14ac:dyDescent="0.2">
      <c r="L86" s="2"/>
    </row>
    <row r="87" spans="12:12" x14ac:dyDescent="0.2">
      <c r="L87" s="2"/>
    </row>
    <row r="88" spans="12:12" x14ac:dyDescent="0.2">
      <c r="L88" s="2"/>
    </row>
    <row r="89" spans="12:12" x14ac:dyDescent="0.2">
      <c r="L89" s="2"/>
    </row>
    <row r="90" spans="12:12" x14ac:dyDescent="0.2">
      <c r="L90" s="2"/>
    </row>
    <row r="91" spans="12:12" x14ac:dyDescent="0.2">
      <c r="L91" s="2"/>
    </row>
    <row r="92" spans="12:12" x14ac:dyDescent="0.2">
      <c r="L92" s="2"/>
    </row>
    <row r="93" spans="12:12" x14ac:dyDescent="0.2">
      <c r="L93" s="2"/>
    </row>
    <row r="94" spans="12:12" x14ac:dyDescent="0.2">
      <c r="L94" s="2"/>
    </row>
    <row r="95" spans="12:12" x14ac:dyDescent="0.2">
      <c r="L95" s="2"/>
    </row>
    <row r="96" spans="12:12" x14ac:dyDescent="0.2">
      <c r="L96" s="2"/>
    </row>
    <row r="97" spans="12:12" x14ac:dyDescent="0.2">
      <c r="L97" s="2"/>
    </row>
    <row r="98" spans="12:12" x14ac:dyDescent="0.2">
      <c r="L98" s="2"/>
    </row>
    <row r="99" spans="12:12" x14ac:dyDescent="0.2">
      <c r="L99" s="2"/>
    </row>
    <row r="100" spans="12:12" x14ac:dyDescent="0.2">
      <c r="L100" s="2"/>
    </row>
    <row r="101" spans="12:12" x14ac:dyDescent="0.2">
      <c r="L101" s="2"/>
    </row>
    <row r="102" spans="12:12" x14ac:dyDescent="0.2">
      <c r="L102" s="2"/>
    </row>
    <row r="103" spans="12:12" x14ac:dyDescent="0.2">
      <c r="L103" s="2"/>
    </row>
    <row r="104" spans="12:12" x14ac:dyDescent="0.2">
      <c r="L104" s="2"/>
    </row>
    <row r="105" spans="12:12" x14ac:dyDescent="0.2">
      <c r="L105" s="2"/>
    </row>
    <row r="106" spans="12:12" x14ac:dyDescent="0.2">
      <c r="L106" s="2"/>
    </row>
    <row r="107" spans="12:12" x14ac:dyDescent="0.2">
      <c r="L107" s="2"/>
    </row>
    <row r="108" spans="12:12" x14ac:dyDescent="0.2">
      <c r="L108" s="2"/>
    </row>
    <row r="109" spans="12:12" x14ac:dyDescent="0.2">
      <c r="L109" s="2"/>
    </row>
    <row r="110" spans="12:12" x14ac:dyDescent="0.2">
      <c r="L110" s="2"/>
    </row>
    <row r="111" spans="12:12" x14ac:dyDescent="0.2">
      <c r="L111" s="2"/>
    </row>
    <row r="112" spans="12:12" x14ac:dyDescent="0.2">
      <c r="L112" s="2"/>
    </row>
    <row r="113" spans="12:12" x14ac:dyDescent="0.2">
      <c r="L113" s="2"/>
    </row>
    <row r="114" spans="12:12" x14ac:dyDescent="0.2">
      <c r="L11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Geochemistry of Sn1</vt:lpstr>
      <vt:lpstr>Geochemistry of Sn2</vt:lpstr>
      <vt:lpstr>REE</vt:lpstr>
      <vt:lpstr>Uranium activity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</cp:lastModifiedBy>
  <dcterms:created xsi:type="dcterms:W3CDTF">2015-01-21T13:40:24Z</dcterms:created>
  <dcterms:modified xsi:type="dcterms:W3CDTF">2019-11-14T08:29:19Z</dcterms:modified>
</cp:coreProperties>
</file>