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3" i="3" l="1"/>
  <c r="AK3" i="3"/>
  <c r="AJ4" i="3"/>
  <c r="AK4" i="3"/>
  <c r="AJ5" i="3"/>
  <c r="AK5" i="3"/>
  <c r="AJ6" i="3"/>
  <c r="AK6" i="3"/>
  <c r="AJ7" i="3"/>
  <c r="AK7" i="3"/>
  <c r="AK2" i="3"/>
  <c r="AJ2" i="3"/>
  <c r="AA6" i="3"/>
  <c r="AB6" i="3"/>
  <c r="AA7" i="3"/>
  <c r="AB7" i="3"/>
  <c r="AA8" i="3"/>
  <c r="AB8" i="3"/>
  <c r="AA9" i="3"/>
  <c r="AB9" i="3"/>
  <c r="AB5" i="3"/>
  <c r="AA5" i="3"/>
  <c r="S4" i="3"/>
  <c r="S5" i="3"/>
  <c r="S6" i="3"/>
  <c r="S7" i="3"/>
  <c r="S8" i="3"/>
  <c r="S9" i="3"/>
  <c r="S10" i="3"/>
  <c r="S3" i="3"/>
  <c r="R4" i="3"/>
  <c r="R5" i="3"/>
  <c r="R6" i="3"/>
  <c r="R7" i="3"/>
  <c r="R8" i="3"/>
  <c r="R9" i="3"/>
  <c r="R10" i="3"/>
  <c r="R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3" i="3"/>
  <c r="X4" i="2" l="1"/>
  <c r="X5" i="2"/>
  <c r="X6" i="2"/>
  <c r="X7" i="2"/>
  <c r="X3" i="2"/>
  <c r="BX4" i="2"/>
  <c r="BX5" i="2"/>
  <c r="BX6" i="2"/>
  <c r="BX7" i="2"/>
  <c r="BX8" i="2"/>
  <c r="BX9" i="2"/>
  <c r="BX3" i="2"/>
  <c r="BM4" i="2"/>
  <c r="BM5" i="2"/>
  <c r="BM6" i="2"/>
  <c r="BM7" i="2"/>
  <c r="BM8" i="2"/>
  <c r="BM9" i="2"/>
  <c r="BM10" i="2"/>
  <c r="BM3" i="2"/>
  <c r="AR9" i="2"/>
  <c r="AR10" i="2"/>
  <c r="AR8" i="2"/>
  <c r="BL4" i="2"/>
  <c r="BL5" i="2"/>
  <c r="BL6" i="2"/>
  <c r="BL7" i="2"/>
  <c r="BL8" i="2"/>
  <c r="BL9" i="2"/>
  <c r="BL10" i="2"/>
  <c r="BL3" i="2"/>
  <c r="BB3" i="2"/>
  <c r="BB4" i="2"/>
  <c r="BB5" i="2"/>
  <c r="BB6" i="2"/>
  <c r="BB7" i="2"/>
  <c r="BB2" i="2"/>
  <c r="AS4" i="2"/>
  <c r="AS5" i="2"/>
  <c r="AS6" i="2"/>
  <c r="AS7" i="2"/>
  <c r="AS8" i="2"/>
  <c r="AS9" i="2"/>
  <c r="AS10" i="2"/>
  <c r="AS3" i="2"/>
  <c r="K5" i="2"/>
  <c r="K6" i="2"/>
  <c r="K7" i="2"/>
  <c r="K8" i="2"/>
  <c r="K9" i="2"/>
  <c r="K11" i="2"/>
  <c r="K15" i="2"/>
  <c r="K16" i="2"/>
  <c r="K17" i="2"/>
  <c r="K18" i="2"/>
  <c r="K19" i="2"/>
  <c r="K20" i="2"/>
  <c r="K21" i="2"/>
  <c r="K4" i="2"/>
  <c r="BA3" i="2"/>
  <c r="BA4" i="2"/>
  <c r="BA5" i="2"/>
  <c r="BA6" i="2"/>
  <c r="BA7" i="2"/>
  <c r="BA2" i="2"/>
  <c r="BW4" i="2"/>
  <c r="BW5" i="2"/>
  <c r="BW6" i="2"/>
  <c r="BW7" i="2"/>
  <c r="BW8" i="2"/>
  <c r="BW9" i="2"/>
  <c r="BW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3" i="2"/>
  <c r="W4" i="2"/>
  <c r="W5" i="2"/>
  <c r="W6" i="2"/>
  <c r="W7" i="2"/>
  <c r="W3" i="2"/>
  <c r="BM10" i="1"/>
  <c r="CO9" i="1"/>
  <c r="BM9" i="1"/>
  <c r="CO4" i="1"/>
  <c r="CO5" i="1"/>
  <c r="CO6" i="1"/>
  <c r="CO7" i="1"/>
  <c r="CO8" i="1"/>
  <c r="CO3" i="1"/>
  <c r="CS7" i="1"/>
  <c r="CQ7" i="1"/>
  <c r="CM7" i="1"/>
  <c r="CS6" i="1"/>
  <c r="CQ6" i="1"/>
  <c r="CM6" i="1"/>
  <c r="CS5" i="1"/>
  <c r="CQ5" i="1"/>
  <c r="CM5" i="1"/>
  <c r="CS4" i="1"/>
  <c r="CQ4" i="1"/>
  <c r="CM4" i="1"/>
  <c r="CS3" i="1"/>
  <c r="CQ3" i="1"/>
  <c r="CM3" i="1"/>
  <c r="CS2" i="1"/>
  <c r="CQ2" i="1"/>
  <c r="CO2" i="1"/>
  <c r="CM2" i="1"/>
  <c r="BM8" i="1"/>
  <c r="L22" i="1"/>
  <c r="CA8" i="1"/>
  <c r="CA7" i="1"/>
  <c r="CA5" i="1"/>
  <c r="CA6" i="1"/>
  <c r="BM5" i="1"/>
  <c r="BM6" i="1"/>
  <c r="BM7" i="1"/>
  <c r="BB6" i="1"/>
  <c r="BB7" i="1"/>
  <c r="BB8" i="1"/>
  <c r="BB9" i="1"/>
  <c r="AP6" i="1"/>
  <c r="AP7" i="1"/>
  <c r="AP8" i="1"/>
  <c r="CA4" i="1"/>
  <c r="CA3" i="1"/>
  <c r="BM4" i="1"/>
  <c r="BM3" i="1"/>
  <c r="BB4" i="1"/>
  <c r="BB5" i="1"/>
  <c r="BB3" i="1"/>
  <c r="AP4" i="1"/>
  <c r="AP5" i="1"/>
  <c r="AP3" i="1"/>
  <c r="L11" i="1"/>
  <c r="L12" i="1"/>
  <c r="L13" i="1"/>
  <c r="L14" i="1"/>
  <c r="L15" i="1"/>
  <c r="K10" i="1"/>
  <c r="K11" i="1"/>
  <c r="K12" i="1"/>
  <c r="K13" i="1"/>
  <c r="K14" i="1"/>
  <c r="K15" i="1"/>
  <c r="AB10" i="1"/>
  <c r="AB9" i="1"/>
  <c r="AB8" i="1"/>
  <c r="AB5" i="1"/>
  <c r="AB7" i="1"/>
  <c r="AA4" i="1"/>
  <c r="AA5" i="1"/>
  <c r="AA6" i="1"/>
  <c r="AA7" i="1"/>
  <c r="AA3" i="1"/>
  <c r="L5" i="1"/>
  <c r="L6" i="1"/>
  <c r="L7" i="1"/>
  <c r="L8" i="1"/>
  <c r="L9" i="1"/>
  <c r="L4" i="1"/>
  <c r="K4" i="1"/>
  <c r="K5" i="1"/>
  <c r="K6" i="1"/>
  <c r="K7" i="1"/>
  <c r="K8" i="1"/>
  <c r="K9" i="1"/>
  <c r="K3" i="1"/>
</calcChain>
</file>

<file path=xl/sharedStrings.xml><?xml version="1.0" encoding="utf-8"?>
<sst xmlns="http://schemas.openxmlformats.org/spreadsheetml/2006/main" count="383" uniqueCount="111">
  <si>
    <t>SLC</t>
  </si>
  <si>
    <t>File name</t>
  </si>
  <si>
    <t>C</t>
  </si>
  <si>
    <t>G</t>
  </si>
  <si>
    <t>Ph7.4</t>
  </si>
  <si>
    <t>Ph8.5</t>
  </si>
  <si>
    <t>control</t>
  </si>
  <si>
    <t>NH4CL</t>
  </si>
  <si>
    <t>axonS2_4850</t>
  </si>
  <si>
    <t>RP</t>
  </si>
  <si>
    <t>axonS2_4849</t>
  </si>
  <si>
    <t>axonS2_4848</t>
  </si>
  <si>
    <t>axonS2_4847</t>
  </si>
  <si>
    <t>axonS2_4846</t>
  </si>
  <si>
    <t>axonS2_4844</t>
  </si>
  <si>
    <t>axonS2_4845</t>
  </si>
  <si>
    <t>axonS2_4843</t>
  </si>
  <si>
    <t>axonS2_4842</t>
  </si>
  <si>
    <t>!</t>
  </si>
  <si>
    <t>N693A</t>
  </si>
  <si>
    <t>axonS2_4837</t>
  </si>
  <si>
    <t>axonS2_4838</t>
  </si>
  <si>
    <t>axonS2_4840</t>
  </si>
  <si>
    <t xml:space="preserve"> current density</t>
  </si>
  <si>
    <t>axonS2_4876</t>
  </si>
  <si>
    <t>axonS2_4878</t>
  </si>
  <si>
    <t>axonS2_4886</t>
  </si>
  <si>
    <t>!!</t>
  </si>
  <si>
    <t>axonS2_4889</t>
  </si>
  <si>
    <t>axonS2_4982</t>
  </si>
  <si>
    <t>axonS2_4987</t>
  </si>
  <si>
    <t>axonS2_4990</t>
  </si>
  <si>
    <t>axonS2_4991</t>
  </si>
  <si>
    <t>axonS2_4994</t>
  </si>
  <si>
    <t>!!!</t>
  </si>
  <si>
    <t>v507</t>
  </si>
  <si>
    <t>axonS2_5010</t>
  </si>
  <si>
    <t>axonS2_5011</t>
  </si>
  <si>
    <t>rigi_0041</t>
  </si>
  <si>
    <t>C386</t>
  </si>
  <si>
    <t>axonS2_5013</t>
  </si>
  <si>
    <t>axonS2_5015</t>
  </si>
  <si>
    <t>rigi_0044</t>
  </si>
  <si>
    <t>W_240</t>
  </si>
  <si>
    <t>axonS2_5021</t>
  </si>
  <si>
    <t>axonS2_5023</t>
  </si>
  <si>
    <t>R125</t>
  </si>
  <si>
    <t>axonS2_5025</t>
  </si>
  <si>
    <t>axonS2_5026</t>
  </si>
  <si>
    <t>rigi_0060</t>
  </si>
  <si>
    <t>rigi_0059</t>
  </si>
  <si>
    <t>rigi_0058</t>
  </si>
  <si>
    <t>rigi_0055</t>
  </si>
  <si>
    <t>rigi_0054</t>
  </si>
  <si>
    <t>rigi_0047</t>
  </si>
  <si>
    <t>rigi_0046</t>
  </si>
  <si>
    <t>rig1_0070</t>
  </si>
  <si>
    <t>pH7.2/pH8.6</t>
  </si>
  <si>
    <t>Spike up</t>
  </si>
  <si>
    <t>Spike down</t>
  </si>
  <si>
    <t>rig1_0071</t>
  </si>
  <si>
    <t xml:space="preserve">Spike  up </t>
  </si>
  <si>
    <t>Spike Down</t>
  </si>
  <si>
    <t>rig1_0078</t>
  </si>
  <si>
    <t>rig1_0081</t>
  </si>
  <si>
    <t>rig1_0086</t>
  </si>
  <si>
    <t>rig1_0217</t>
  </si>
  <si>
    <t>rig1_0211</t>
  </si>
  <si>
    <t>rig1_0161</t>
  </si>
  <si>
    <t>rig1_0168</t>
  </si>
  <si>
    <t>rig1_0167</t>
  </si>
  <si>
    <t>rig1_0090</t>
  </si>
  <si>
    <t>rig1_0094</t>
  </si>
  <si>
    <t>rig1_0113</t>
  </si>
  <si>
    <t>rig1_0114</t>
  </si>
  <si>
    <t>rig1_0156</t>
  </si>
  <si>
    <t xml:space="preserve">Cell </t>
  </si>
  <si>
    <t>PS120-EV(Col#2)</t>
  </si>
  <si>
    <t>rig1_0204</t>
  </si>
  <si>
    <t>rig1_0207</t>
  </si>
  <si>
    <t>rig1_0209</t>
  </si>
  <si>
    <t>rig1_0212</t>
  </si>
  <si>
    <t>rig1_0214</t>
  </si>
  <si>
    <t>rig1_0215</t>
  </si>
  <si>
    <t>C (pF)</t>
  </si>
  <si>
    <t xml:space="preserve">G </t>
  </si>
  <si>
    <t>leak current</t>
  </si>
  <si>
    <t>pH 8.5</t>
  </si>
  <si>
    <t>pA/pF (pH8.5)</t>
  </si>
  <si>
    <t>pH 8.5+10mM NH4Cl</t>
  </si>
  <si>
    <t>pA/pF (pH8.5+10mM NH4Cl)</t>
  </si>
  <si>
    <t>pH 7.5</t>
  </si>
  <si>
    <t>pA/pF (pH7.5)</t>
  </si>
  <si>
    <t>pH 7.5+10mM NH4Cl</t>
  </si>
  <si>
    <t>pA/pF (pH 7.5+10mM NH4Cl)</t>
  </si>
  <si>
    <t>rig1_0179</t>
  </si>
  <si>
    <t>rig1_0184</t>
  </si>
  <si>
    <t>rig1_0194</t>
  </si>
  <si>
    <t>rig1_0195</t>
  </si>
  <si>
    <t>before</t>
  </si>
  <si>
    <t>after</t>
  </si>
  <si>
    <t>NH4Cl</t>
  </si>
  <si>
    <t>leak</t>
  </si>
  <si>
    <t>rig1_0220</t>
  </si>
  <si>
    <t>rig1_0222</t>
  </si>
  <si>
    <t>rig1_0224</t>
  </si>
  <si>
    <t>rig1_0080</t>
  </si>
  <si>
    <t>rig1_0104</t>
  </si>
  <si>
    <t>PH8.5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</si>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</sst>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3"/>
  <sheetViews>
    <sheetView tabSelected="1" workbookViewId="0">
      <selection activeCell="O22" sqref="O22"/>
    </sheetView>
  </sheetViews>
  <sheetFormatPr defaultRowHeight="15" x14ac:dyDescent="0.25"/>
  <cols>
    <col min="2" max="2" width="12.42578125" customWidth="1"/>
    <col min="16" max="16" width="12.85546875" customWidth="1"/>
    <col min="34" max="34" width="13" customWidth="1"/>
    <col min="46" max="46" width="14.140625" customWidth="1"/>
    <col min="57" max="57" width="19" customWidth="1"/>
    <col min="67" max="67" width="12.7109375" customWidth="1"/>
    <col min="68" max="68" width="13" customWidth="1"/>
    <col min="69" max="69" width="15.42578125" customWidth="1"/>
    <col min="70" max="70" width="17.42578125" customWidth="1"/>
    <col min="81" max="81" width="12.28515625" customWidth="1"/>
    <col min="85" max="85" width="16" customWidth="1"/>
    <col min="86" max="86" width="24.85546875" customWidth="1"/>
    <col min="88" max="88" width="16" customWidth="1"/>
    <col min="91" max="91" width="17.140625" customWidth="1"/>
    <col min="92" max="92" width="18.7109375" customWidth="1"/>
    <col min="93" max="93" width="26" customWidth="1"/>
    <col min="95" max="95" width="29" customWidth="1"/>
    <col min="96" max="97" width="27.7109375" customWidth="1"/>
  </cols>
  <sheetData>
    <row r="1" spans="1:97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H1" t="s">
        <v>5</v>
      </c>
      <c r="K1" t="s">
        <v>23</v>
      </c>
      <c r="M1" t="s">
        <v>9</v>
      </c>
      <c r="O1" s="2" t="s">
        <v>19</v>
      </c>
      <c r="P1" t="s">
        <v>1</v>
      </c>
      <c r="Q1" t="s">
        <v>2</v>
      </c>
      <c r="R1" t="s">
        <v>3</v>
      </c>
      <c r="S1" t="s">
        <v>4</v>
      </c>
      <c r="V1" t="s">
        <v>5</v>
      </c>
      <c r="AA1" t="s">
        <v>23</v>
      </c>
      <c r="AC1" t="s">
        <v>9</v>
      </c>
      <c r="AG1" s="2" t="s">
        <v>35</v>
      </c>
      <c r="AH1" t="s">
        <v>1</v>
      </c>
      <c r="AI1" t="s">
        <v>2</v>
      </c>
      <c r="AJ1" t="s">
        <v>3</v>
      </c>
      <c r="AK1" t="s">
        <v>4</v>
      </c>
      <c r="AN1" t="s">
        <v>5</v>
      </c>
      <c r="AS1" s="2" t="s">
        <v>39</v>
      </c>
      <c r="AT1" t="s">
        <v>1</v>
      </c>
      <c r="AU1" t="s">
        <v>2</v>
      </c>
      <c r="AV1" t="s">
        <v>3</v>
      </c>
      <c r="AW1" t="s">
        <v>4</v>
      </c>
      <c r="AZ1" t="s">
        <v>5</v>
      </c>
      <c r="BD1" s="2" t="s">
        <v>43</v>
      </c>
      <c r="BE1" t="s">
        <v>1</v>
      </c>
      <c r="BF1" t="s">
        <v>2</v>
      </c>
      <c r="BG1" t="s">
        <v>3</v>
      </c>
      <c r="BH1" t="s">
        <v>4</v>
      </c>
      <c r="BK1" t="s">
        <v>5</v>
      </c>
      <c r="BN1" t="s">
        <v>61</v>
      </c>
      <c r="BO1" t="s">
        <v>62</v>
      </c>
      <c r="BQ1" s="2" t="s">
        <v>46</v>
      </c>
      <c r="BR1" t="s">
        <v>1</v>
      </c>
      <c r="BS1" t="s">
        <v>2</v>
      </c>
      <c r="BT1" t="s">
        <v>3</v>
      </c>
      <c r="BU1" t="s">
        <v>4</v>
      </c>
      <c r="BX1" t="s">
        <v>5</v>
      </c>
      <c r="CB1" t="s">
        <v>58</v>
      </c>
      <c r="CC1" t="s">
        <v>59</v>
      </c>
      <c r="CG1" s="3" t="s">
        <v>76</v>
      </c>
      <c r="CH1" s="3" t="s">
        <v>1</v>
      </c>
      <c r="CI1" s="3" t="s">
        <v>84</v>
      </c>
      <c r="CJ1" s="3" t="s">
        <v>85</v>
      </c>
      <c r="CK1" s="3" t="s">
        <v>86</v>
      </c>
      <c r="CL1" s="3" t="s">
        <v>87</v>
      </c>
      <c r="CM1" s="4" t="s">
        <v>88</v>
      </c>
      <c r="CN1" s="3" t="s">
        <v>89</v>
      </c>
      <c r="CO1" s="4" t="s">
        <v>90</v>
      </c>
      <c r="CP1" s="3" t="s">
        <v>91</v>
      </c>
      <c r="CQ1" s="4" t="s">
        <v>92</v>
      </c>
      <c r="CR1" s="3" t="s">
        <v>93</v>
      </c>
      <c r="CS1" s="4" t="s">
        <v>94</v>
      </c>
    </row>
    <row r="2" spans="1:97" x14ac:dyDescent="0.25">
      <c r="E2" t="s">
        <v>6</v>
      </c>
      <c r="F2" t="s">
        <v>7</v>
      </c>
      <c r="G2" t="s">
        <v>9</v>
      </c>
      <c r="H2" t="s">
        <v>6</v>
      </c>
      <c r="I2" t="s">
        <v>7</v>
      </c>
      <c r="J2" t="s">
        <v>9</v>
      </c>
      <c r="K2" t="s">
        <v>4</v>
      </c>
      <c r="L2" t="s">
        <v>5</v>
      </c>
      <c r="M2" t="s">
        <v>4</v>
      </c>
      <c r="N2" t="s">
        <v>5</v>
      </c>
      <c r="S2" t="s">
        <v>6</v>
      </c>
      <c r="T2" t="s">
        <v>7</v>
      </c>
      <c r="U2" t="s">
        <v>9</v>
      </c>
      <c r="V2" t="s">
        <v>6</v>
      </c>
      <c r="W2" t="s">
        <v>7</v>
      </c>
      <c r="X2" t="s">
        <v>9</v>
      </c>
      <c r="AA2" t="s">
        <v>4</v>
      </c>
      <c r="AB2" t="s">
        <v>5</v>
      </c>
      <c r="AC2" t="s">
        <v>4</v>
      </c>
      <c r="AD2" t="s">
        <v>5</v>
      </c>
      <c r="AK2" t="s">
        <v>6</v>
      </c>
      <c r="AL2" t="s">
        <v>7</v>
      </c>
      <c r="AN2" t="s">
        <v>6</v>
      </c>
      <c r="AO2" t="s">
        <v>7</v>
      </c>
      <c r="AW2" t="s">
        <v>6</v>
      </c>
      <c r="AX2" t="s">
        <v>7</v>
      </c>
      <c r="AZ2" t="s">
        <v>6</v>
      </c>
      <c r="BA2" t="s">
        <v>7</v>
      </c>
      <c r="BH2" t="s">
        <v>6</v>
      </c>
      <c r="BI2" t="s">
        <v>7</v>
      </c>
      <c r="BK2" t="s">
        <v>6</v>
      </c>
      <c r="BL2" t="s">
        <v>7</v>
      </c>
      <c r="BU2" t="s">
        <v>6</v>
      </c>
      <c r="BV2" t="s">
        <v>7</v>
      </c>
      <c r="BX2" t="s">
        <v>6</v>
      </c>
      <c r="BY2" t="s">
        <v>7</v>
      </c>
      <c r="CG2" t="s">
        <v>77</v>
      </c>
      <c r="CH2" t="s">
        <v>78</v>
      </c>
      <c r="CI2">
        <v>13.1</v>
      </c>
      <c r="CJ2">
        <v>1.94</v>
      </c>
      <c r="CK2">
        <v>-4.2300000000000004</v>
      </c>
      <c r="CL2">
        <v>-7.26</v>
      </c>
      <c r="CM2" t="e">
        <f t="shared" ref="CM2:CM7" si="0">($F2-$E2)/$C2</f>
        <v>#VALUE!</v>
      </c>
      <c r="CN2">
        <v>-10.8</v>
      </c>
      <c r="CO2" t="e">
        <f t="shared" ref="CO2" si="1">($H2-$E2)/$C2</f>
        <v>#VALUE!</v>
      </c>
      <c r="CP2">
        <v>-7.1</v>
      </c>
      <c r="CQ2" t="e">
        <f t="shared" ref="CQ2:CQ7" si="2">($J2-$E2)/$C2</f>
        <v>#VALUE!</v>
      </c>
      <c r="CR2">
        <v>-8.51</v>
      </c>
      <c r="CS2" t="e">
        <f t="shared" ref="CS2:CS7" si="3">($L2-$E2)/$C2</f>
        <v>#VALUE!</v>
      </c>
    </row>
    <row r="3" spans="1:97" x14ac:dyDescent="0.25">
      <c r="B3" t="s">
        <v>8</v>
      </c>
      <c r="C3">
        <v>14.3</v>
      </c>
      <c r="D3">
        <v>0.94</v>
      </c>
      <c r="E3">
        <v>-28.3</v>
      </c>
      <c r="F3">
        <v>-184</v>
      </c>
      <c r="G3">
        <v>4.09</v>
      </c>
      <c r="K3">
        <f>(F3-E3)/C3</f>
        <v>-10.888111888111887</v>
      </c>
      <c r="P3" t="s">
        <v>20</v>
      </c>
      <c r="Q3">
        <v>17.899999999999999</v>
      </c>
      <c r="R3">
        <v>0.72</v>
      </c>
      <c r="S3">
        <v>-92.5</v>
      </c>
      <c r="T3">
        <v>-81.7</v>
      </c>
      <c r="U3">
        <v>-15.8</v>
      </c>
      <c r="V3">
        <v>-91.3</v>
      </c>
      <c r="W3">
        <v>-87.1</v>
      </c>
      <c r="X3">
        <v>-14.4</v>
      </c>
      <c r="AA3">
        <f>(T3-S3)/Q3</f>
        <v>0.60335195530726249</v>
      </c>
      <c r="AH3" t="s">
        <v>36</v>
      </c>
      <c r="AI3">
        <v>8.0399999999999991</v>
      </c>
      <c r="AN3">
        <v>-23.8</v>
      </c>
      <c r="AO3">
        <v>-25.4</v>
      </c>
      <c r="AP3">
        <f>(AO3-AN3)/AI3</f>
        <v>-0.19900497512437787</v>
      </c>
      <c r="AT3" t="s">
        <v>40</v>
      </c>
      <c r="AU3">
        <v>9.3000000000000007</v>
      </c>
      <c r="AZ3">
        <v>-16.3</v>
      </c>
      <c r="BA3">
        <v>-20.9</v>
      </c>
      <c r="BB3">
        <f>(BA3-AZ3)/AU3</f>
        <v>-0.49462365591397822</v>
      </c>
      <c r="BE3" t="s">
        <v>44</v>
      </c>
      <c r="BF3">
        <v>8</v>
      </c>
      <c r="BK3">
        <v>-5.31</v>
      </c>
      <c r="BL3">
        <v>-28.1</v>
      </c>
      <c r="BM3">
        <f>(BL3-BK3)/BF3</f>
        <v>-2.8487500000000003</v>
      </c>
      <c r="BR3" t="s">
        <v>47</v>
      </c>
      <c r="BS3">
        <v>8</v>
      </c>
      <c r="BX3">
        <v>-37</v>
      </c>
      <c r="BY3">
        <v>-42</v>
      </c>
      <c r="CA3">
        <f>(BY3-BX3)/BS3</f>
        <v>-0.625</v>
      </c>
      <c r="CG3" t="s">
        <v>77</v>
      </c>
      <c r="CH3" t="s">
        <v>79</v>
      </c>
      <c r="CI3">
        <v>14.7</v>
      </c>
      <c r="CJ3">
        <v>0.63</v>
      </c>
      <c r="CK3">
        <v>-6.45</v>
      </c>
      <c r="CL3">
        <v>-6.98</v>
      </c>
      <c r="CM3">
        <f t="shared" si="0"/>
        <v>-10.888111888111887</v>
      </c>
      <c r="CN3">
        <v>-12.2</v>
      </c>
      <c r="CO3">
        <f>(CN3-CM3)/CI3</f>
        <v>-8.9244089244089303E-2</v>
      </c>
      <c r="CP3">
        <v>-9.44</v>
      </c>
      <c r="CQ3">
        <f t="shared" si="2"/>
        <v>1.979020979020979</v>
      </c>
      <c r="CR3">
        <v>-11.9</v>
      </c>
      <c r="CS3">
        <f t="shared" si="3"/>
        <v>1.979020979020979</v>
      </c>
    </row>
    <row r="4" spans="1:97" x14ac:dyDescent="0.25">
      <c r="A4" t="s">
        <v>18</v>
      </c>
      <c r="B4" t="s">
        <v>10</v>
      </c>
      <c r="C4">
        <v>15.1</v>
      </c>
      <c r="D4">
        <v>1.2</v>
      </c>
      <c r="E4">
        <v>-26.4</v>
      </c>
      <c r="F4">
        <v>-121</v>
      </c>
      <c r="G4">
        <v>10.1</v>
      </c>
      <c r="H4">
        <v>-20.399999999999999</v>
      </c>
      <c r="I4">
        <v>-239</v>
      </c>
      <c r="J4">
        <v>-4.79</v>
      </c>
      <c r="K4">
        <f t="shared" ref="K4:K15" si="4">(F4-E4)/C4</f>
        <v>-6.2649006622516552</v>
      </c>
      <c r="L4">
        <f>(I4-H4)/C4</f>
        <v>-14.476821192052981</v>
      </c>
      <c r="P4" t="s">
        <v>21</v>
      </c>
      <c r="Q4">
        <v>19.7</v>
      </c>
      <c r="R4">
        <v>0.64</v>
      </c>
      <c r="S4">
        <v>-95.1</v>
      </c>
      <c r="T4">
        <v>-70.7</v>
      </c>
      <c r="U4">
        <v>-17.399999999999999</v>
      </c>
      <c r="V4">
        <v>-60.9</v>
      </c>
      <c r="W4">
        <v>-50.1</v>
      </c>
      <c r="X4">
        <v>-15.7</v>
      </c>
      <c r="AA4">
        <f t="shared" ref="AA4:AA7" si="5">(T4-S4)/Q4</f>
        <v>1.2385786802030454</v>
      </c>
      <c r="AH4" t="s">
        <v>37</v>
      </c>
      <c r="AI4">
        <v>13.2</v>
      </c>
      <c r="AN4">
        <v>-8.83</v>
      </c>
      <c r="AO4">
        <v>-11.6</v>
      </c>
      <c r="AP4">
        <f t="shared" ref="AP4:AP8" si="6">(AO4-AN4)/AI4</f>
        <v>-0.20984848484848484</v>
      </c>
      <c r="AT4" t="s">
        <v>41</v>
      </c>
      <c r="AU4">
        <v>16.5</v>
      </c>
      <c r="AZ4">
        <v>-9.6999999999999993</v>
      </c>
      <c r="BA4">
        <v>-10.6</v>
      </c>
      <c r="BB4">
        <f t="shared" ref="BB4:BB9" si="7">(BA4-AZ4)/AU4</f>
        <v>-5.4545454545454564E-2</v>
      </c>
      <c r="BE4" t="s">
        <v>45</v>
      </c>
      <c r="BF4">
        <v>12.4</v>
      </c>
      <c r="BK4">
        <v>-50</v>
      </c>
      <c r="BL4">
        <v>-63</v>
      </c>
      <c r="BM4">
        <f>(BL4-BK4)/BF4</f>
        <v>-1.0483870967741935</v>
      </c>
      <c r="BR4" t="s">
        <v>48</v>
      </c>
      <c r="BS4">
        <v>12.4</v>
      </c>
      <c r="BX4">
        <v>-22</v>
      </c>
      <c r="BY4">
        <v>-31</v>
      </c>
      <c r="CA4">
        <f>(BY4-BX4)/BS4</f>
        <v>-0.72580645161290325</v>
      </c>
      <c r="CG4" t="s">
        <v>77</v>
      </c>
      <c r="CH4" t="s">
        <v>80</v>
      </c>
      <c r="CI4">
        <v>14.5</v>
      </c>
      <c r="CJ4">
        <v>1.25</v>
      </c>
      <c r="CK4">
        <v>-23.4</v>
      </c>
      <c r="CL4">
        <v>-26.4</v>
      </c>
      <c r="CM4">
        <f t="shared" si="0"/>
        <v>-6.2649006622516552</v>
      </c>
      <c r="CN4">
        <v>-34.200000000000003</v>
      </c>
      <c r="CO4">
        <f t="shared" ref="CO4:CO9" si="8">(CN4-CM4)/CI4</f>
        <v>-1.9265585750171275</v>
      </c>
      <c r="CP4">
        <v>-22.6</v>
      </c>
      <c r="CQ4">
        <f t="shared" si="2"/>
        <v>1.4311258278145695</v>
      </c>
      <c r="CR4">
        <v>-28.8</v>
      </c>
      <c r="CS4">
        <f t="shared" si="3"/>
        <v>0.78961449059251776</v>
      </c>
    </row>
    <row r="5" spans="1:97" x14ac:dyDescent="0.25">
      <c r="B5" t="s">
        <v>11</v>
      </c>
      <c r="C5">
        <v>11.7</v>
      </c>
      <c r="D5">
        <v>0.7</v>
      </c>
      <c r="E5">
        <v>-8.1999999999999993</v>
      </c>
      <c r="F5">
        <v>-49.1</v>
      </c>
      <c r="H5">
        <v>0</v>
      </c>
      <c r="I5">
        <v>-289</v>
      </c>
      <c r="K5">
        <f t="shared" si="4"/>
        <v>-3.4957264957264966</v>
      </c>
      <c r="L5">
        <f t="shared" ref="L5:L15" si="9">(I5-H5)/C5</f>
        <v>-24.700854700854702</v>
      </c>
      <c r="P5" t="s">
        <v>22</v>
      </c>
      <c r="Q5">
        <v>23.8</v>
      </c>
      <c r="R5">
        <v>1.4</v>
      </c>
      <c r="S5">
        <v>-60.4</v>
      </c>
      <c r="T5">
        <v>-55.7</v>
      </c>
      <c r="U5">
        <v>-4.8</v>
      </c>
      <c r="V5">
        <v>-64.400000000000006</v>
      </c>
      <c r="W5">
        <v>-91.7</v>
      </c>
      <c r="X5">
        <v>-3.53</v>
      </c>
      <c r="AA5">
        <f t="shared" si="5"/>
        <v>0.19747899159663848</v>
      </c>
      <c r="AB5">
        <f t="shared" ref="AB5:AB10" si="10">(W5-V5)/Q5</f>
        <v>-1.1470588235294117</v>
      </c>
      <c r="AH5" t="s">
        <v>38</v>
      </c>
      <c r="AI5">
        <v>5.4</v>
      </c>
      <c r="AN5">
        <v>-7.6</v>
      </c>
      <c r="AO5">
        <v>-12.6</v>
      </c>
      <c r="AP5">
        <f t="shared" si="6"/>
        <v>-0.92592592592592582</v>
      </c>
      <c r="AT5" t="s">
        <v>42</v>
      </c>
      <c r="AU5">
        <v>3.52</v>
      </c>
      <c r="AZ5">
        <v>-16.899999999999999</v>
      </c>
      <c r="BA5">
        <v>-24.7</v>
      </c>
      <c r="BB5">
        <f t="shared" si="7"/>
        <v>-2.2159090909090913</v>
      </c>
      <c r="BE5" t="s">
        <v>60</v>
      </c>
      <c r="BF5">
        <v>6.1</v>
      </c>
      <c r="BH5">
        <v>-24</v>
      </c>
      <c r="BI5">
        <v>-39.299999999999997</v>
      </c>
      <c r="BK5">
        <v>-16</v>
      </c>
      <c r="BL5">
        <v>-27.4</v>
      </c>
      <c r="BM5">
        <f t="shared" ref="BM5:BM10" si="11">(BL5-BK5)/BF5</f>
        <v>-1.8688524590163933</v>
      </c>
      <c r="BO5">
        <v>1.3</v>
      </c>
      <c r="BQ5" t="s">
        <v>57</v>
      </c>
      <c r="BR5" t="s">
        <v>56</v>
      </c>
      <c r="BS5">
        <v>8.6999999999999993</v>
      </c>
      <c r="BU5">
        <v>-23.9</v>
      </c>
      <c r="BV5">
        <v>-6.4</v>
      </c>
      <c r="BX5">
        <v>-15.9</v>
      </c>
      <c r="BY5">
        <v>-24.3</v>
      </c>
      <c r="CA5">
        <f t="shared" ref="CA5" si="12">(BY5-BX5)/BS5</f>
        <v>-0.9655172413793105</v>
      </c>
      <c r="CB5">
        <v>2.1</v>
      </c>
      <c r="CC5">
        <v>-2.9</v>
      </c>
      <c r="CG5" t="s">
        <v>77</v>
      </c>
      <c r="CH5" t="s">
        <v>81</v>
      </c>
      <c r="CI5">
        <v>16.3</v>
      </c>
      <c r="CJ5">
        <v>4.82</v>
      </c>
      <c r="CK5">
        <v>-10.23</v>
      </c>
      <c r="CL5">
        <v>-12.9</v>
      </c>
      <c r="CM5">
        <f t="shared" si="0"/>
        <v>-3.4957264957264966</v>
      </c>
      <c r="CN5">
        <v>-18.399999999999999</v>
      </c>
      <c r="CO5">
        <f t="shared" si="8"/>
        <v>-0.91437260762414108</v>
      </c>
      <c r="CP5">
        <v>-12.1</v>
      </c>
      <c r="CQ5">
        <f t="shared" si="2"/>
        <v>0.70085470085470081</v>
      </c>
      <c r="CR5">
        <v>-12.4</v>
      </c>
      <c r="CS5">
        <f t="shared" si="3"/>
        <v>-1.4103294616115132</v>
      </c>
    </row>
    <row r="6" spans="1:97" x14ac:dyDescent="0.25">
      <c r="B6" t="s">
        <v>12</v>
      </c>
      <c r="C6">
        <v>18.899999999999999</v>
      </c>
      <c r="D6">
        <v>0.66</v>
      </c>
      <c r="E6">
        <v>-123</v>
      </c>
      <c r="F6">
        <v>-213</v>
      </c>
      <c r="G6">
        <v>1.29</v>
      </c>
      <c r="H6">
        <v>-140</v>
      </c>
      <c r="I6">
        <v>-741</v>
      </c>
      <c r="J6">
        <v>-11</v>
      </c>
      <c r="K6">
        <f t="shared" si="4"/>
        <v>-4.7619047619047619</v>
      </c>
      <c r="L6">
        <f t="shared" si="9"/>
        <v>-31.798941798941801</v>
      </c>
      <c r="P6" t="s">
        <v>15</v>
      </c>
      <c r="Q6">
        <v>20.399999999999999</v>
      </c>
      <c r="R6">
        <v>0.6</v>
      </c>
      <c r="S6">
        <v>-166</v>
      </c>
      <c r="T6">
        <v>-140</v>
      </c>
      <c r="U6">
        <v>-14</v>
      </c>
      <c r="V6">
        <v>-151</v>
      </c>
      <c r="W6">
        <v>-145</v>
      </c>
      <c r="X6">
        <v>-13.9</v>
      </c>
      <c r="AA6">
        <f t="shared" si="5"/>
        <v>1.2745098039215688</v>
      </c>
      <c r="AH6" t="s">
        <v>49</v>
      </c>
      <c r="AI6">
        <v>7.81</v>
      </c>
      <c r="AK6">
        <v>-15.6</v>
      </c>
      <c r="AL6">
        <v>-18.8</v>
      </c>
      <c r="AN6">
        <v>-16</v>
      </c>
      <c r="AO6">
        <v>-21</v>
      </c>
      <c r="AP6">
        <f t="shared" si="6"/>
        <v>-0.64020486555697831</v>
      </c>
      <c r="AT6" t="s">
        <v>52</v>
      </c>
      <c r="AU6">
        <v>17.7</v>
      </c>
      <c r="AW6">
        <v>-60</v>
      </c>
      <c r="AX6">
        <v>-80</v>
      </c>
      <c r="AZ6">
        <v>-58</v>
      </c>
      <c r="BA6">
        <v>-137</v>
      </c>
      <c r="BB6">
        <f t="shared" si="7"/>
        <v>-4.463276836158192</v>
      </c>
      <c r="BE6" t="s">
        <v>64</v>
      </c>
      <c r="BF6">
        <v>29.1</v>
      </c>
      <c r="BH6">
        <v>-59</v>
      </c>
      <c r="BI6">
        <v>-75</v>
      </c>
      <c r="BK6">
        <v>-64</v>
      </c>
      <c r="BL6">
        <v>-126</v>
      </c>
      <c r="BM6">
        <f t="shared" si="11"/>
        <v>-2.1305841924398625</v>
      </c>
      <c r="BN6">
        <v>0</v>
      </c>
      <c r="BO6">
        <v>0</v>
      </c>
      <c r="BR6" t="s">
        <v>63</v>
      </c>
      <c r="BS6">
        <v>7.6</v>
      </c>
      <c r="BU6">
        <v>-12</v>
      </c>
      <c r="BV6">
        <v>-16</v>
      </c>
      <c r="BX6">
        <v>-11</v>
      </c>
      <c r="BY6">
        <v>-17.899999999999999</v>
      </c>
      <c r="CA6">
        <f>(BY6-BX6)/BS6</f>
        <v>-0.90789473684210509</v>
      </c>
      <c r="CB6">
        <v>0</v>
      </c>
      <c r="CC6">
        <v>0</v>
      </c>
      <c r="CG6" t="s">
        <v>77</v>
      </c>
      <c r="CH6" t="s">
        <v>82</v>
      </c>
      <c r="CI6">
        <v>10.1</v>
      </c>
      <c r="CJ6">
        <v>1.25</v>
      </c>
      <c r="CK6">
        <v>-12.9</v>
      </c>
      <c r="CL6">
        <v>-13.8</v>
      </c>
      <c r="CM6">
        <f t="shared" si="0"/>
        <v>-4.7619047619047619</v>
      </c>
      <c r="CN6">
        <v>-18.899999999999999</v>
      </c>
      <c r="CO6">
        <f t="shared" si="8"/>
        <v>-1.3998114097123997</v>
      </c>
      <c r="CP6">
        <v>-10.4</v>
      </c>
      <c r="CQ6">
        <f t="shared" si="2"/>
        <v>5.9259259259259265</v>
      </c>
      <c r="CR6">
        <v>-13</v>
      </c>
      <c r="CS6">
        <f t="shared" si="3"/>
        <v>4.8254528148708049</v>
      </c>
    </row>
    <row r="7" spans="1:97" x14ac:dyDescent="0.25">
      <c r="B7" t="s">
        <v>14</v>
      </c>
      <c r="C7">
        <v>22.6</v>
      </c>
      <c r="D7">
        <v>0.75</v>
      </c>
      <c r="E7">
        <v>-107</v>
      </c>
      <c r="F7">
        <v>-715</v>
      </c>
      <c r="G7">
        <v>-5</v>
      </c>
      <c r="H7">
        <v>-104</v>
      </c>
      <c r="I7">
        <v>-835</v>
      </c>
      <c r="J7">
        <v>-10</v>
      </c>
      <c r="K7">
        <f t="shared" si="4"/>
        <v>-26.902654867256636</v>
      </c>
      <c r="L7">
        <f t="shared" si="9"/>
        <v>-32.345132743362832</v>
      </c>
      <c r="P7" t="s">
        <v>13</v>
      </c>
      <c r="Q7">
        <v>20.2</v>
      </c>
      <c r="R7">
        <v>0.69</v>
      </c>
      <c r="S7">
        <v>-69</v>
      </c>
      <c r="T7">
        <v>-51.9</v>
      </c>
      <c r="U7">
        <v>-15.4</v>
      </c>
      <c r="V7">
        <v>-57.5</v>
      </c>
      <c r="W7">
        <v>-58.5</v>
      </c>
      <c r="X7">
        <v>-9.8699999999999992</v>
      </c>
      <c r="AA7">
        <f t="shared" si="5"/>
        <v>0.84653465346534662</v>
      </c>
      <c r="AB7">
        <f t="shared" si="10"/>
        <v>-4.9504950495049507E-2</v>
      </c>
      <c r="AH7" t="s">
        <v>50</v>
      </c>
      <c r="AI7">
        <v>7.81</v>
      </c>
      <c r="AK7">
        <v>-12</v>
      </c>
      <c r="AL7">
        <v>-16.5</v>
      </c>
      <c r="AN7">
        <v>-14</v>
      </c>
      <c r="AO7">
        <v>-19</v>
      </c>
      <c r="AP7">
        <f t="shared" si="6"/>
        <v>-0.64020486555697831</v>
      </c>
      <c r="AT7" t="s">
        <v>53</v>
      </c>
      <c r="AU7">
        <v>17.7</v>
      </c>
      <c r="AW7">
        <v>-66</v>
      </c>
      <c r="AX7">
        <v>-72</v>
      </c>
      <c r="AZ7">
        <v>-54</v>
      </c>
      <c r="BA7">
        <v>-163</v>
      </c>
      <c r="BB7">
        <f t="shared" si="7"/>
        <v>-6.1581920903954801</v>
      </c>
      <c r="BE7" t="s">
        <v>65</v>
      </c>
      <c r="BF7">
        <v>23.5</v>
      </c>
      <c r="BH7">
        <v>-27</v>
      </c>
      <c r="BI7">
        <v>-53</v>
      </c>
      <c r="BK7">
        <v>-25</v>
      </c>
      <c r="BL7">
        <v>-70</v>
      </c>
      <c r="BM7">
        <f t="shared" si="11"/>
        <v>-1.9148936170212767</v>
      </c>
      <c r="BN7">
        <v>0</v>
      </c>
      <c r="BO7">
        <v>0</v>
      </c>
      <c r="BR7" t="s">
        <v>71</v>
      </c>
      <c r="BS7">
        <v>7</v>
      </c>
      <c r="BX7">
        <v>-8.1</v>
      </c>
      <c r="BY7">
        <v>-10.7</v>
      </c>
      <c r="CA7">
        <f>(BY7-BX7)/BS7</f>
        <v>-0.37142857142857139</v>
      </c>
      <c r="CB7">
        <v>0</v>
      </c>
      <c r="CC7">
        <v>0</v>
      </c>
      <c r="CG7" t="s">
        <v>77</v>
      </c>
      <c r="CH7" t="s">
        <v>83</v>
      </c>
      <c r="CI7">
        <v>13.6</v>
      </c>
      <c r="CJ7">
        <v>2.5299999999999998</v>
      </c>
      <c r="CK7">
        <v>-26.3</v>
      </c>
      <c r="CL7">
        <v>-25.1</v>
      </c>
      <c r="CM7">
        <f t="shared" si="0"/>
        <v>-26.902654867256636</v>
      </c>
      <c r="CN7">
        <v>-36.200000000000003</v>
      </c>
      <c r="CO7">
        <f t="shared" si="8"/>
        <v>-0.68362831858407114</v>
      </c>
      <c r="CP7">
        <v>-23</v>
      </c>
      <c r="CQ7">
        <f t="shared" si="2"/>
        <v>4.2920353982300883</v>
      </c>
      <c r="CR7">
        <v>-35.5</v>
      </c>
      <c r="CS7">
        <f t="shared" si="3"/>
        <v>3.3033127104706712</v>
      </c>
    </row>
    <row r="8" spans="1:97" x14ac:dyDescent="0.25">
      <c r="B8" t="s">
        <v>16</v>
      </c>
      <c r="C8">
        <v>41.2</v>
      </c>
      <c r="D8">
        <v>0.43</v>
      </c>
      <c r="E8">
        <v>-69</v>
      </c>
      <c r="F8">
        <v>-109</v>
      </c>
      <c r="G8">
        <v>5.23</v>
      </c>
      <c r="H8">
        <v>-54</v>
      </c>
      <c r="I8">
        <v>-649</v>
      </c>
      <c r="J8">
        <v>-5</v>
      </c>
      <c r="K8">
        <f t="shared" si="4"/>
        <v>-0.97087378640776689</v>
      </c>
      <c r="L8">
        <f t="shared" si="9"/>
        <v>-14.441747572815533</v>
      </c>
      <c r="P8" t="s">
        <v>25</v>
      </c>
      <c r="Q8">
        <v>23.6</v>
      </c>
      <c r="R8">
        <v>0.8</v>
      </c>
      <c r="V8">
        <v>-30</v>
      </c>
      <c r="W8">
        <v>-42</v>
      </c>
      <c r="AB8">
        <f t="shared" si="10"/>
        <v>-0.50847457627118642</v>
      </c>
      <c r="AH8" t="s">
        <v>51</v>
      </c>
      <c r="AI8">
        <v>7.81</v>
      </c>
      <c r="AK8">
        <v>-22</v>
      </c>
      <c r="AL8">
        <v>-24</v>
      </c>
      <c r="AN8">
        <v>-14</v>
      </c>
      <c r="AO8">
        <v>-28</v>
      </c>
      <c r="AP8">
        <f t="shared" si="6"/>
        <v>-1.7925736235595391</v>
      </c>
      <c r="AT8" t="s">
        <v>54</v>
      </c>
      <c r="AU8">
        <v>18.7</v>
      </c>
      <c r="AW8">
        <v>-1.5</v>
      </c>
      <c r="AX8">
        <v>-2.5</v>
      </c>
      <c r="AZ8">
        <v>0</v>
      </c>
      <c r="BA8">
        <v>-9.11</v>
      </c>
      <c r="BB8">
        <f t="shared" si="7"/>
        <v>-0.48716577540106953</v>
      </c>
      <c r="BE8" t="s">
        <v>75</v>
      </c>
      <c r="BF8">
        <v>8</v>
      </c>
      <c r="BK8">
        <v>-5</v>
      </c>
      <c r="BL8">
        <v>-17</v>
      </c>
      <c r="BM8">
        <f t="shared" si="11"/>
        <v>-1.5</v>
      </c>
      <c r="BR8" t="s">
        <v>73</v>
      </c>
      <c r="BS8">
        <v>9.3800000000000008</v>
      </c>
      <c r="BX8">
        <v>-5.4</v>
      </c>
      <c r="BY8">
        <v>-8.6999999999999993</v>
      </c>
      <c r="CA8">
        <f>(BY8-BX8)/BS8</f>
        <v>-0.35181236673773975</v>
      </c>
      <c r="CH8" t="s">
        <v>95</v>
      </c>
      <c r="CI8">
        <v>15.8</v>
      </c>
      <c r="CM8">
        <v>-37</v>
      </c>
      <c r="CN8">
        <v>-45</v>
      </c>
      <c r="CO8">
        <f t="shared" si="8"/>
        <v>-0.50632911392405056</v>
      </c>
    </row>
    <row r="9" spans="1:97" x14ac:dyDescent="0.25">
      <c r="B9" t="s">
        <v>17</v>
      </c>
      <c r="C9">
        <v>20.399999999999999</v>
      </c>
      <c r="D9">
        <v>0.65</v>
      </c>
      <c r="E9">
        <v>-90.4</v>
      </c>
      <c r="F9">
        <v>-153</v>
      </c>
      <c r="G9">
        <v>0.5</v>
      </c>
      <c r="H9">
        <v>-52.4</v>
      </c>
      <c r="I9">
        <v>-544</v>
      </c>
      <c r="J9">
        <v>-9.67</v>
      </c>
      <c r="K9">
        <f t="shared" si="4"/>
        <v>-3.0686274509803919</v>
      </c>
      <c r="L9">
        <f t="shared" si="9"/>
        <v>-24.098039215686278</v>
      </c>
      <c r="P9" t="s">
        <v>31</v>
      </c>
      <c r="Q9">
        <v>20.8</v>
      </c>
      <c r="V9">
        <v>-34</v>
      </c>
      <c r="W9">
        <v>-42</v>
      </c>
      <c r="AB9">
        <f t="shared" si="10"/>
        <v>-0.38461538461538458</v>
      </c>
      <c r="AT9" t="s">
        <v>55</v>
      </c>
      <c r="AU9">
        <v>6.14</v>
      </c>
      <c r="AW9">
        <v>-18</v>
      </c>
      <c r="AX9">
        <v>-20</v>
      </c>
      <c r="AZ9">
        <v>-19</v>
      </c>
      <c r="BA9">
        <v>-31</v>
      </c>
      <c r="BB9">
        <f t="shared" si="7"/>
        <v>-1.954397394136808</v>
      </c>
      <c r="BE9" t="s">
        <v>96</v>
      </c>
      <c r="BF9">
        <v>23</v>
      </c>
      <c r="BK9">
        <v>-32</v>
      </c>
      <c r="BL9">
        <v>-55</v>
      </c>
      <c r="BM9">
        <f t="shared" si="11"/>
        <v>-1</v>
      </c>
      <c r="CH9" t="s">
        <v>97</v>
      </c>
      <c r="CI9">
        <v>12.2</v>
      </c>
      <c r="CM9">
        <v>-37</v>
      </c>
      <c r="CN9">
        <v>-51</v>
      </c>
      <c r="CO9">
        <f t="shared" si="8"/>
        <v>-1.1475409836065575</v>
      </c>
    </row>
    <row r="10" spans="1:97" x14ac:dyDescent="0.25">
      <c r="B10" t="s">
        <v>24</v>
      </c>
      <c r="C10">
        <v>12</v>
      </c>
      <c r="E10">
        <v>-55</v>
      </c>
      <c r="F10">
        <v>-245</v>
      </c>
      <c r="K10">
        <f t="shared" si="4"/>
        <v>-15.833333333333334</v>
      </c>
      <c r="P10" t="s">
        <v>32</v>
      </c>
      <c r="Q10">
        <v>11</v>
      </c>
      <c r="V10">
        <v>-17</v>
      </c>
      <c r="W10">
        <v>-27</v>
      </c>
      <c r="AB10">
        <f t="shared" si="10"/>
        <v>-0.90909090909090906</v>
      </c>
      <c r="BE10" t="s">
        <v>98</v>
      </c>
      <c r="BF10">
        <v>15.5</v>
      </c>
      <c r="BK10">
        <v>-5</v>
      </c>
      <c r="BL10">
        <v>-18</v>
      </c>
      <c r="BM10">
        <f t="shared" si="11"/>
        <v>-0.83870967741935487</v>
      </c>
    </row>
    <row r="11" spans="1:97" x14ac:dyDescent="0.25">
      <c r="A11" t="s">
        <v>27</v>
      </c>
      <c r="B11" t="s">
        <v>26</v>
      </c>
      <c r="C11">
        <v>14.7</v>
      </c>
      <c r="E11">
        <v>-20</v>
      </c>
      <c r="F11">
        <v>-105</v>
      </c>
      <c r="H11">
        <v>-6</v>
      </c>
      <c r="I11">
        <v>-444</v>
      </c>
      <c r="K11">
        <f t="shared" si="4"/>
        <v>-5.7823129251700687</v>
      </c>
      <c r="L11">
        <f t="shared" si="9"/>
        <v>-29.795918367346939</v>
      </c>
    </row>
    <row r="12" spans="1:97" x14ac:dyDescent="0.25">
      <c r="B12" t="s">
        <v>28</v>
      </c>
      <c r="C12">
        <v>9.0299999999999994</v>
      </c>
      <c r="E12">
        <v>-45</v>
      </c>
      <c r="F12">
        <v>-163</v>
      </c>
      <c r="H12">
        <v>-57</v>
      </c>
      <c r="I12">
        <v>-467</v>
      </c>
      <c r="K12">
        <f t="shared" si="4"/>
        <v>-13.067552602436324</v>
      </c>
      <c r="L12">
        <f t="shared" si="9"/>
        <v>-45.40420819490587</v>
      </c>
    </row>
    <row r="13" spans="1:97" x14ac:dyDescent="0.25">
      <c r="B13" t="s">
        <v>29</v>
      </c>
      <c r="C13">
        <v>10.199999999999999</v>
      </c>
      <c r="E13">
        <v>-25</v>
      </c>
      <c r="F13">
        <v>-37</v>
      </c>
      <c r="H13">
        <v>-27</v>
      </c>
      <c r="I13">
        <v>-197</v>
      </c>
      <c r="K13">
        <f t="shared" si="4"/>
        <v>-1.1764705882352942</v>
      </c>
      <c r="L13">
        <f t="shared" si="9"/>
        <v>-16.666666666666668</v>
      </c>
    </row>
    <row r="14" spans="1:97" x14ac:dyDescent="0.25">
      <c r="B14" t="s">
        <v>30</v>
      </c>
      <c r="C14">
        <v>9.1999999999999993</v>
      </c>
      <c r="E14">
        <v>-14</v>
      </c>
      <c r="F14">
        <v>-25</v>
      </c>
      <c r="H14">
        <v>-18</v>
      </c>
      <c r="I14">
        <v>-111</v>
      </c>
      <c r="K14">
        <f t="shared" si="4"/>
        <v>-1.1956521739130437</v>
      </c>
      <c r="L14">
        <f t="shared" si="9"/>
        <v>-10.108695652173914</v>
      </c>
    </row>
    <row r="15" spans="1:97" x14ac:dyDescent="0.25">
      <c r="A15" t="s">
        <v>34</v>
      </c>
      <c r="B15" t="s">
        <v>33</v>
      </c>
      <c r="C15">
        <v>15</v>
      </c>
      <c r="E15">
        <v>-30</v>
      </c>
      <c r="F15">
        <v>-57</v>
      </c>
      <c r="H15">
        <v>-20</v>
      </c>
      <c r="I15">
        <v>-295</v>
      </c>
      <c r="K15">
        <f t="shared" si="4"/>
        <v>-1.8</v>
      </c>
      <c r="L15">
        <f t="shared" si="9"/>
        <v>-18.333333333333332</v>
      </c>
    </row>
    <row r="17" spans="2:12" x14ac:dyDescent="0.25">
      <c r="B17" t="s">
        <v>66</v>
      </c>
      <c r="C17">
        <v>13.6</v>
      </c>
      <c r="K17">
        <v>-1.1304347826086958</v>
      </c>
      <c r="L17">
        <v>-15.427536231884057</v>
      </c>
    </row>
    <row r="18" spans="2:12" x14ac:dyDescent="0.25">
      <c r="B18" t="s">
        <v>67</v>
      </c>
      <c r="K18">
        <v>-0.17991631799163185</v>
      </c>
      <c r="L18">
        <v>-11.849372384937238</v>
      </c>
    </row>
    <row r="19" spans="2:12" x14ac:dyDescent="0.25">
      <c r="B19" s="1" t="s">
        <v>68</v>
      </c>
      <c r="K19">
        <v>-4.9504950495049507E-2</v>
      </c>
      <c r="L19">
        <v>-14.876237623762377</v>
      </c>
    </row>
    <row r="20" spans="2:12" x14ac:dyDescent="0.25">
      <c r="B20" t="s">
        <v>69</v>
      </c>
      <c r="K20">
        <v>0.78625954198473258</v>
      </c>
      <c r="L20">
        <v>-26.007633587786259</v>
      </c>
    </row>
    <row r="21" spans="2:12" x14ac:dyDescent="0.25">
      <c r="B21" t="s">
        <v>70</v>
      </c>
      <c r="K21">
        <v>-0.49268292682926818</v>
      </c>
      <c r="L21">
        <v>-21.253658536585366</v>
      </c>
    </row>
    <row r="22" spans="2:12" x14ac:dyDescent="0.25">
      <c r="B22" t="s">
        <v>72</v>
      </c>
      <c r="C22">
        <v>22</v>
      </c>
      <c r="H22">
        <v>-60</v>
      </c>
      <c r="I22">
        <v>-588</v>
      </c>
      <c r="L22">
        <f>(I22-H22)/C22</f>
        <v>-24</v>
      </c>
    </row>
    <row r="23" spans="2:12" x14ac:dyDescent="0.25">
      <c r="B23" t="s">
        <v>74</v>
      </c>
      <c r="C23">
        <v>8.8000000000000007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"/>
  <sheetViews>
    <sheetView workbookViewId="0">
      <selection activeCell="AK22" sqref="AK22"/>
    </sheetView>
  </sheetViews>
  <sheetFormatPr defaultRowHeight="15" x14ac:dyDescent="0.25"/>
  <cols>
    <col min="2" max="2" width="12.42578125" customWidth="1"/>
    <col min="15" max="15" width="14.42578125" customWidth="1"/>
    <col min="28" max="28" width="16.7109375" customWidth="1"/>
    <col min="37" max="37" width="12.7109375" customWidth="1"/>
    <col min="46" max="46" width="18.85546875" customWidth="1"/>
    <col min="50" max="50" width="20.5703125" customWidth="1"/>
    <col min="52" max="52" width="13.7109375" customWidth="1"/>
    <col min="57" max="57" width="12.28515625" customWidth="1"/>
    <col min="58" max="58" width="13" customWidth="1"/>
    <col min="66" max="66" width="14.85546875" customWidth="1"/>
    <col min="67" max="67" width="13.140625" customWidth="1"/>
  </cols>
  <sheetData>
    <row r="1" spans="1:76" x14ac:dyDescent="0.25">
      <c r="A1" s="2" t="s">
        <v>0</v>
      </c>
      <c r="B1" t="s">
        <v>1</v>
      </c>
      <c r="C1" t="s">
        <v>2</v>
      </c>
      <c r="D1" s="6" t="s">
        <v>101</v>
      </c>
      <c r="E1" s="6"/>
      <c r="F1" s="6" t="s">
        <v>5</v>
      </c>
      <c r="G1" s="6"/>
      <c r="H1" t="s">
        <v>102</v>
      </c>
      <c r="J1" t="s">
        <v>101</v>
      </c>
      <c r="K1" s="6" t="s">
        <v>5</v>
      </c>
      <c r="L1" s="6"/>
      <c r="N1" s="2" t="s">
        <v>19</v>
      </c>
      <c r="O1" t="s">
        <v>1</v>
      </c>
      <c r="P1" t="s">
        <v>2</v>
      </c>
      <c r="Q1" s="6" t="s">
        <v>101</v>
      </c>
      <c r="R1" s="6"/>
      <c r="S1" s="6" t="s">
        <v>5</v>
      </c>
      <c r="T1" s="6"/>
      <c r="U1" t="s">
        <v>102</v>
      </c>
      <c r="W1" t="s">
        <v>101</v>
      </c>
      <c r="X1" t="s">
        <v>108</v>
      </c>
      <c r="AA1" s="2" t="s">
        <v>35</v>
      </c>
      <c r="AB1" t="s">
        <v>1</v>
      </c>
      <c r="AC1" t="s">
        <v>2</v>
      </c>
      <c r="AD1" s="6" t="s">
        <v>101</v>
      </c>
      <c r="AE1" s="6"/>
      <c r="AF1" s="6" t="s">
        <v>5</v>
      </c>
      <c r="AG1" s="6"/>
      <c r="AH1" t="s">
        <v>102</v>
      </c>
      <c r="AJ1" s="2" t="s">
        <v>39</v>
      </c>
      <c r="AK1" t="s">
        <v>1</v>
      </c>
      <c r="AL1" t="s">
        <v>2</v>
      </c>
      <c r="AM1" s="5" t="s">
        <v>101</v>
      </c>
      <c r="AN1" s="5"/>
      <c r="AO1" s="5" t="s">
        <v>5</v>
      </c>
      <c r="AP1" s="5"/>
      <c r="AQ1" t="s">
        <v>102</v>
      </c>
      <c r="AS1" s="5" t="s">
        <v>108</v>
      </c>
      <c r="AT1" s="3" t="s">
        <v>76</v>
      </c>
      <c r="AU1" s="3" t="s">
        <v>1</v>
      </c>
      <c r="AV1" s="3" t="s">
        <v>84</v>
      </c>
      <c r="AW1" s="3" t="s">
        <v>91</v>
      </c>
      <c r="AX1" s="3" t="s">
        <v>93</v>
      </c>
      <c r="AY1" s="3" t="s">
        <v>87</v>
      </c>
      <c r="AZ1" s="3" t="s">
        <v>86</v>
      </c>
      <c r="BA1" s="3" t="s">
        <v>7</v>
      </c>
      <c r="BB1" s="3" t="s">
        <v>87</v>
      </c>
      <c r="BC1" s="4"/>
      <c r="BD1" s="2" t="s">
        <v>43</v>
      </c>
      <c r="BE1" t="s">
        <v>1</v>
      </c>
      <c r="BF1" t="s">
        <v>2</v>
      </c>
      <c r="BG1" s="5" t="s">
        <v>101</v>
      </c>
      <c r="BH1" s="5"/>
      <c r="BI1" s="5" t="s">
        <v>5</v>
      </c>
      <c r="BJ1" s="5"/>
      <c r="BK1" t="s">
        <v>102</v>
      </c>
      <c r="BL1" s="5" t="s">
        <v>101</v>
      </c>
      <c r="BM1" s="5" t="s">
        <v>5</v>
      </c>
      <c r="BN1" s="2" t="s">
        <v>46</v>
      </c>
      <c r="BO1" t="s">
        <v>1</v>
      </c>
      <c r="BP1" t="s">
        <v>2</v>
      </c>
      <c r="BQ1" s="5" t="s">
        <v>101</v>
      </c>
      <c r="BR1" s="5"/>
      <c r="BS1" s="5" t="s">
        <v>5</v>
      </c>
      <c r="BT1" s="5"/>
      <c r="BU1" t="s">
        <v>102</v>
      </c>
      <c r="BW1" t="s">
        <v>7</v>
      </c>
      <c r="BX1" s="5" t="s">
        <v>5</v>
      </c>
    </row>
    <row r="2" spans="1:76" x14ac:dyDescent="0.25">
      <c r="D2" t="s">
        <v>99</v>
      </c>
      <c r="E2" t="s">
        <v>100</v>
      </c>
      <c r="F2" t="s">
        <v>99</v>
      </c>
      <c r="G2" t="s">
        <v>100</v>
      </c>
      <c r="Q2" t="s">
        <v>99</v>
      </c>
      <c r="R2" t="s">
        <v>100</v>
      </c>
      <c r="S2" t="s">
        <v>99</v>
      </c>
      <c r="T2" t="s">
        <v>100</v>
      </c>
      <c r="AD2" t="s">
        <v>99</v>
      </c>
      <c r="AE2" t="s">
        <v>100</v>
      </c>
      <c r="AF2" t="s">
        <v>99</v>
      </c>
      <c r="AG2" t="s">
        <v>100</v>
      </c>
      <c r="AM2" t="s">
        <v>99</v>
      </c>
      <c r="AN2" t="s">
        <v>100</v>
      </c>
      <c r="AO2" t="s">
        <v>99</v>
      </c>
      <c r="AP2" t="s">
        <v>100</v>
      </c>
      <c r="AT2" t="s">
        <v>77</v>
      </c>
      <c r="AU2" t="s">
        <v>78</v>
      </c>
      <c r="AV2">
        <v>13.1</v>
      </c>
      <c r="AW2">
        <v>-7.1</v>
      </c>
      <c r="AX2">
        <v>-8.51</v>
      </c>
      <c r="AY2">
        <v>-7.26</v>
      </c>
      <c r="AZ2">
        <v>-4.2300000000000004</v>
      </c>
      <c r="BA2">
        <f>(AY2-AX2)/AW2</f>
        <v>-0.17605633802816903</v>
      </c>
      <c r="BB2">
        <f>(AY2-AZ2)/AV2</f>
        <v>-0.23129770992366408</v>
      </c>
      <c r="BG2" t="s">
        <v>99</v>
      </c>
      <c r="BH2" t="s">
        <v>100</v>
      </c>
      <c r="BI2" t="s">
        <v>99</v>
      </c>
      <c r="BJ2" t="s">
        <v>100</v>
      </c>
      <c r="BQ2" t="s">
        <v>99</v>
      </c>
      <c r="BR2" t="s">
        <v>100</v>
      </c>
      <c r="BS2" t="s">
        <v>99</v>
      </c>
      <c r="BT2" t="s">
        <v>100</v>
      </c>
    </row>
    <row r="3" spans="1:76" x14ac:dyDescent="0.25">
      <c r="B3" t="s">
        <v>8</v>
      </c>
      <c r="C3">
        <v>14.3</v>
      </c>
      <c r="D3">
        <v>-28.2</v>
      </c>
      <c r="E3">
        <v>-184</v>
      </c>
      <c r="H3">
        <v>-14.3</v>
      </c>
      <c r="J3">
        <f>(E3-D3)/C3</f>
        <v>-10.895104895104895</v>
      </c>
      <c r="O3" t="s">
        <v>20</v>
      </c>
      <c r="P3">
        <v>17.899999999999999</v>
      </c>
      <c r="Q3">
        <v>-92</v>
      </c>
      <c r="R3">
        <v>-81</v>
      </c>
      <c r="S3">
        <v>-85</v>
      </c>
      <c r="T3">
        <v>-90</v>
      </c>
      <c r="U3">
        <v>-40</v>
      </c>
      <c r="W3">
        <f>(R3-Q3)/P3</f>
        <v>0.61452513966480449</v>
      </c>
      <c r="X3">
        <f>(T3-S3)/P3</f>
        <v>-0.27932960893854752</v>
      </c>
      <c r="AB3" t="s">
        <v>36</v>
      </c>
      <c r="AC3">
        <v>8.0399999999999991</v>
      </c>
      <c r="AK3" t="s">
        <v>42</v>
      </c>
      <c r="AL3">
        <v>3.52</v>
      </c>
      <c r="AO3">
        <v>-18</v>
      </c>
      <c r="AP3">
        <v>-18.5</v>
      </c>
      <c r="AS3">
        <f>(AP3-AO3)/AL3</f>
        <v>-0.14204545454545456</v>
      </c>
      <c r="AT3" t="s">
        <v>77</v>
      </c>
      <c r="AU3" t="s">
        <v>79</v>
      </c>
      <c r="AV3">
        <v>14.7</v>
      </c>
      <c r="AW3">
        <v>-9.44</v>
      </c>
      <c r="AX3">
        <v>-11.9</v>
      </c>
      <c r="AY3">
        <v>-6.98</v>
      </c>
      <c r="AZ3">
        <v>-6.45</v>
      </c>
      <c r="BA3">
        <f t="shared" ref="BA3:BA7" si="0">(AY3-AX3)/AW3</f>
        <v>-0.52118644067796616</v>
      </c>
      <c r="BB3">
        <f t="shared" ref="BB3:BB7" si="1">(AY3-AZ3)/AV3</f>
        <v>-3.6054421768707504E-2</v>
      </c>
      <c r="BE3" t="s">
        <v>44</v>
      </c>
      <c r="BF3">
        <v>8</v>
      </c>
      <c r="BG3">
        <v>-5</v>
      </c>
      <c r="BH3">
        <v>-5.0999999999999996</v>
      </c>
      <c r="BI3">
        <v>-4</v>
      </c>
      <c r="BJ3">
        <v>-4</v>
      </c>
      <c r="BK3">
        <v>-3.5</v>
      </c>
      <c r="BL3">
        <f>(BH3-BG3)/BF3</f>
        <v>-1.2499999999999956E-2</v>
      </c>
      <c r="BM3">
        <f>(BJ3-BI3)/BF3</f>
        <v>0</v>
      </c>
      <c r="BO3" t="s">
        <v>47</v>
      </c>
      <c r="BP3">
        <v>8</v>
      </c>
      <c r="BQ3">
        <v>-30</v>
      </c>
      <c r="BR3">
        <v>-24</v>
      </c>
      <c r="BS3">
        <v>-105</v>
      </c>
      <c r="BT3">
        <v>-128</v>
      </c>
      <c r="BW3">
        <f>(BR3-BQ3)/BP3</f>
        <v>0.75</v>
      </c>
      <c r="BX3">
        <f>(BT3-BS3)/BP3</f>
        <v>-2.875</v>
      </c>
    </row>
    <row r="4" spans="1:76" x14ac:dyDescent="0.25">
      <c r="A4" t="s">
        <v>18</v>
      </c>
      <c r="B4" t="s">
        <v>10</v>
      </c>
      <c r="C4">
        <v>15.1</v>
      </c>
      <c r="D4">
        <v>-26.1</v>
      </c>
      <c r="E4">
        <v>-120</v>
      </c>
      <c r="F4">
        <v>-30</v>
      </c>
      <c r="G4">
        <v>-19</v>
      </c>
      <c r="H4">
        <v>-5.5</v>
      </c>
      <c r="J4">
        <f t="shared" ref="J4:J21" si="2">(E4-D4)/C4</f>
        <v>-6.2185430463576168</v>
      </c>
      <c r="K4">
        <f>G4/F4</f>
        <v>0.6333333333333333</v>
      </c>
      <c r="O4" t="s">
        <v>21</v>
      </c>
      <c r="P4">
        <v>19.7</v>
      </c>
      <c r="Q4">
        <v>-137</v>
      </c>
      <c r="R4">
        <v>70</v>
      </c>
      <c r="S4">
        <v>-50</v>
      </c>
      <c r="T4">
        <v>-50</v>
      </c>
      <c r="U4">
        <v>-50</v>
      </c>
      <c r="W4">
        <f t="shared" ref="W4:W7" si="3">(R4-Q4)/P4</f>
        <v>10.50761421319797</v>
      </c>
      <c r="X4">
        <f t="shared" ref="X4:X7" si="4">(T4-S4)/P4</f>
        <v>0</v>
      </c>
      <c r="AB4" t="s">
        <v>37</v>
      </c>
      <c r="AC4">
        <v>13.2</v>
      </c>
      <c r="AK4" t="s">
        <v>52</v>
      </c>
      <c r="AL4">
        <v>17.7</v>
      </c>
      <c r="AO4">
        <v>-60</v>
      </c>
      <c r="AP4">
        <v>-57</v>
      </c>
      <c r="AS4">
        <f t="shared" ref="AS4:AS10" si="5">(AP4-AO4)/AL4</f>
        <v>0.16949152542372883</v>
      </c>
      <c r="AT4" t="s">
        <v>77</v>
      </c>
      <c r="AU4" t="s">
        <v>80</v>
      </c>
      <c r="AV4">
        <v>14.5</v>
      </c>
      <c r="AW4">
        <v>-22.6</v>
      </c>
      <c r="AX4">
        <v>-28.8</v>
      </c>
      <c r="AY4">
        <v>-26.4</v>
      </c>
      <c r="AZ4">
        <v>-23.4</v>
      </c>
      <c r="BA4">
        <f t="shared" si="0"/>
        <v>-0.10619469026548681</v>
      </c>
      <c r="BB4">
        <f t="shared" si="1"/>
        <v>-0.20689655172413793</v>
      </c>
      <c r="BE4" t="s">
        <v>45</v>
      </c>
      <c r="BF4">
        <v>12.4</v>
      </c>
      <c r="BG4">
        <v>-38</v>
      </c>
      <c r="BH4">
        <v>-40</v>
      </c>
      <c r="BI4">
        <v>-50</v>
      </c>
      <c r="BJ4">
        <v>-49</v>
      </c>
      <c r="BL4">
        <f t="shared" ref="BL4:BL10" si="6">(BH4-BG4)/BF4</f>
        <v>-0.16129032258064516</v>
      </c>
      <c r="BM4">
        <f t="shared" ref="BM4:BM10" si="7">(BJ4-BI4)/BF4</f>
        <v>8.0645161290322578E-2</v>
      </c>
      <c r="BO4" t="s">
        <v>48</v>
      </c>
      <c r="BP4">
        <v>12.4</v>
      </c>
      <c r="BQ4">
        <v>-32</v>
      </c>
      <c r="BR4">
        <v>-22.3</v>
      </c>
      <c r="BS4">
        <v>-20</v>
      </c>
      <c r="BT4">
        <v>-20</v>
      </c>
      <c r="BW4">
        <f t="shared" ref="BW4:BW9" si="8">(BR4-BQ4)/BP4</f>
        <v>0.782258064516129</v>
      </c>
      <c r="BX4">
        <f t="shared" ref="BX4:BX9" si="9">(BT4-BS4)/BP4</f>
        <v>0</v>
      </c>
    </row>
    <row r="5" spans="1:76" x14ac:dyDescent="0.25">
      <c r="B5" t="s">
        <v>11</v>
      </c>
      <c r="C5">
        <v>11.7</v>
      </c>
      <c r="D5">
        <v>-9.61</v>
      </c>
      <c r="E5">
        <v>-79.099999999999994</v>
      </c>
      <c r="F5">
        <v>-34</v>
      </c>
      <c r="G5">
        <v>19</v>
      </c>
      <c r="H5">
        <v>0</v>
      </c>
      <c r="J5">
        <f t="shared" si="2"/>
        <v>-5.9393162393162395</v>
      </c>
      <c r="K5">
        <f t="shared" ref="K5:K21" si="10">(G5-F5)/C5</f>
        <v>4.5299145299145298</v>
      </c>
      <c r="O5" t="s">
        <v>22</v>
      </c>
      <c r="P5">
        <v>23.8</v>
      </c>
      <c r="Q5">
        <v>-59</v>
      </c>
      <c r="R5">
        <v>-55</v>
      </c>
      <c r="S5">
        <v>-53</v>
      </c>
      <c r="T5">
        <v>-63</v>
      </c>
      <c r="U5">
        <v>-50</v>
      </c>
      <c r="W5">
        <f t="shared" si="3"/>
        <v>0.16806722689075629</v>
      </c>
      <c r="X5">
        <f t="shared" si="4"/>
        <v>-0.42016806722689076</v>
      </c>
      <c r="AB5" t="s">
        <v>38</v>
      </c>
      <c r="AC5">
        <v>5.4</v>
      </c>
      <c r="AK5" t="s">
        <v>53</v>
      </c>
      <c r="AL5">
        <v>17.7</v>
      </c>
      <c r="AO5">
        <v>-67</v>
      </c>
      <c r="AP5">
        <v>-52</v>
      </c>
      <c r="AS5">
        <f t="shared" si="5"/>
        <v>0.84745762711864414</v>
      </c>
      <c r="AT5" t="s">
        <v>77</v>
      </c>
      <c r="AU5" t="s">
        <v>81</v>
      </c>
      <c r="AV5">
        <v>16.3</v>
      </c>
      <c r="AW5">
        <v>-12.1</v>
      </c>
      <c r="AX5">
        <v>-12.4</v>
      </c>
      <c r="AY5">
        <v>-12.9</v>
      </c>
      <c r="AZ5">
        <v>-10.23</v>
      </c>
      <c r="BA5">
        <f t="shared" si="0"/>
        <v>4.1322314049586778E-2</v>
      </c>
      <c r="BB5">
        <f t="shared" si="1"/>
        <v>-0.16380368098159509</v>
      </c>
      <c r="BE5" t="s">
        <v>75</v>
      </c>
      <c r="BF5">
        <v>8.64</v>
      </c>
      <c r="BG5">
        <v>-7.54</v>
      </c>
      <c r="BH5">
        <v>-9.5500000000000007</v>
      </c>
      <c r="BI5">
        <v>-6.27</v>
      </c>
      <c r="BJ5">
        <v>-6.65</v>
      </c>
      <c r="BL5">
        <f t="shared" si="6"/>
        <v>-0.23263888888888895</v>
      </c>
      <c r="BM5">
        <f t="shared" si="7"/>
        <v>-4.3981481481481566E-2</v>
      </c>
      <c r="BN5" t="s">
        <v>57</v>
      </c>
      <c r="BO5" t="s">
        <v>56</v>
      </c>
      <c r="BP5">
        <v>8.69</v>
      </c>
      <c r="BQ5">
        <v>-24.4</v>
      </c>
      <c r="BR5">
        <v>-20.7</v>
      </c>
      <c r="BS5">
        <v>-12.9</v>
      </c>
      <c r="BT5">
        <v>-17</v>
      </c>
      <c r="BW5">
        <f t="shared" si="8"/>
        <v>0.4257767548906789</v>
      </c>
      <c r="BX5">
        <f t="shared" si="9"/>
        <v>-0.47180667433831991</v>
      </c>
    </row>
    <row r="6" spans="1:76" x14ac:dyDescent="0.25">
      <c r="B6" t="s">
        <v>12</v>
      </c>
      <c r="C6">
        <v>18.899999999999999</v>
      </c>
      <c r="D6">
        <v>-152</v>
      </c>
      <c r="E6">
        <v>-209</v>
      </c>
      <c r="F6">
        <v>-179</v>
      </c>
      <c r="G6">
        <v>-144</v>
      </c>
      <c r="H6">
        <v>-133</v>
      </c>
      <c r="J6">
        <f t="shared" si="2"/>
        <v>-3.0158730158730163</v>
      </c>
      <c r="K6">
        <f t="shared" si="10"/>
        <v>1.8518518518518521</v>
      </c>
      <c r="O6" t="s">
        <v>15</v>
      </c>
      <c r="P6">
        <v>20.399999999999999</v>
      </c>
      <c r="Q6">
        <v>-170</v>
      </c>
      <c r="R6">
        <v>-140</v>
      </c>
      <c r="S6">
        <v>-141</v>
      </c>
      <c r="T6">
        <v>-151</v>
      </c>
      <c r="U6">
        <v>-113</v>
      </c>
      <c r="W6">
        <f t="shared" si="3"/>
        <v>1.4705882352941178</v>
      </c>
      <c r="X6">
        <f t="shared" si="4"/>
        <v>-0.49019607843137258</v>
      </c>
      <c r="AB6" t="s">
        <v>49</v>
      </c>
      <c r="AC6">
        <v>7.81</v>
      </c>
      <c r="AK6" t="s">
        <v>54</v>
      </c>
      <c r="AL6">
        <v>18.7</v>
      </c>
      <c r="AO6">
        <v>-1</v>
      </c>
      <c r="AP6">
        <v>-1</v>
      </c>
      <c r="AS6">
        <f t="shared" si="5"/>
        <v>0</v>
      </c>
      <c r="AT6" t="s">
        <v>77</v>
      </c>
      <c r="AU6" t="s">
        <v>82</v>
      </c>
      <c r="AV6">
        <v>10.1</v>
      </c>
      <c r="AW6">
        <v>-10.4</v>
      </c>
      <c r="AX6">
        <v>-13</v>
      </c>
      <c r="AY6">
        <v>-13.8</v>
      </c>
      <c r="AZ6">
        <v>-12.9</v>
      </c>
      <c r="BA6">
        <f t="shared" si="0"/>
        <v>7.6923076923076983E-2</v>
      </c>
      <c r="BB6">
        <f t="shared" si="1"/>
        <v>-8.9108910891089146E-2</v>
      </c>
      <c r="BE6" t="s">
        <v>96</v>
      </c>
      <c r="BF6">
        <v>23</v>
      </c>
      <c r="BG6">
        <v>-29.1</v>
      </c>
      <c r="BH6">
        <v>-33.5</v>
      </c>
      <c r="BI6">
        <v>-28.5</v>
      </c>
      <c r="BJ6">
        <v>-32.299999999999997</v>
      </c>
      <c r="BL6">
        <f t="shared" si="6"/>
        <v>-0.19130434782608691</v>
      </c>
      <c r="BM6">
        <f t="shared" si="7"/>
        <v>-0.1652173913043477</v>
      </c>
      <c r="BO6" t="s">
        <v>63</v>
      </c>
      <c r="BP6">
        <v>7.57</v>
      </c>
      <c r="BQ6">
        <v>-12.3</v>
      </c>
      <c r="BR6">
        <v>-15.5</v>
      </c>
      <c r="BS6">
        <v>-11.3</v>
      </c>
      <c r="BT6">
        <v>-12.4</v>
      </c>
      <c r="BW6">
        <f t="shared" si="8"/>
        <v>-0.4227212681638044</v>
      </c>
      <c r="BX6">
        <f t="shared" si="9"/>
        <v>-0.14531043593130774</v>
      </c>
    </row>
    <row r="7" spans="1:76" x14ac:dyDescent="0.25">
      <c r="B7" t="s">
        <v>14</v>
      </c>
      <c r="C7">
        <v>22.6</v>
      </c>
      <c r="D7">
        <v>-114</v>
      </c>
      <c r="E7">
        <v>-719</v>
      </c>
      <c r="F7">
        <v>-138</v>
      </c>
      <c r="G7">
        <v>-122</v>
      </c>
      <c r="H7">
        <v>-80</v>
      </c>
      <c r="J7">
        <f t="shared" si="2"/>
        <v>-26.769911504424776</v>
      </c>
      <c r="K7">
        <f t="shared" si="10"/>
        <v>0.70796460176991149</v>
      </c>
      <c r="O7" t="s">
        <v>13</v>
      </c>
      <c r="P7">
        <v>20.2</v>
      </c>
      <c r="Q7">
        <v>-68</v>
      </c>
      <c r="R7">
        <v>-52</v>
      </c>
      <c r="S7">
        <v>-51</v>
      </c>
      <c r="T7">
        <v>-55</v>
      </c>
      <c r="U7">
        <v>-29</v>
      </c>
      <c r="W7">
        <f t="shared" si="3"/>
        <v>0.79207920792079212</v>
      </c>
      <c r="X7">
        <f t="shared" si="4"/>
        <v>-0.19801980198019803</v>
      </c>
      <c r="AB7" t="s">
        <v>50</v>
      </c>
      <c r="AC7">
        <v>7.81</v>
      </c>
      <c r="AK7" t="s">
        <v>55</v>
      </c>
      <c r="AL7">
        <v>6.14</v>
      </c>
      <c r="AO7">
        <v>-18</v>
      </c>
      <c r="AP7">
        <v>-22</v>
      </c>
      <c r="AS7">
        <f t="shared" si="5"/>
        <v>-0.65146579804560267</v>
      </c>
      <c r="AT7" t="s">
        <v>77</v>
      </c>
      <c r="AU7" t="s">
        <v>83</v>
      </c>
      <c r="AV7">
        <v>13.6</v>
      </c>
      <c r="AW7">
        <v>-23</v>
      </c>
      <c r="AX7">
        <v>-35.5</v>
      </c>
      <c r="AY7">
        <v>-25.1</v>
      </c>
      <c r="AZ7">
        <v>-26.3</v>
      </c>
      <c r="BA7">
        <f t="shared" si="0"/>
        <v>-0.4521739130434782</v>
      </c>
      <c r="BB7">
        <f t="shared" si="1"/>
        <v>8.8235294117647009E-2</v>
      </c>
      <c r="BE7" t="s">
        <v>98</v>
      </c>
      <c r="BF7">
        <v>15.5</v>
      </c>
      <c r="BG7">
        <v>-8.2200000000000006</v>
      </c>
      <c r="BH7">
        <v>-10.3</v>
      </c>
      <c r="BI7">
        <v>-9.08</v>
      </c>
      <c r="BJ7">
        <v>-11.5</v>
      </c>
      <c r="BL7">
        <f t="shared" si="6"/>
        <v>-0.13419354838709677</v>
      </c>
      <c r="BM7">
        <f t="shared" si="7"/>
        <v>-0.15612903225806452</v>
      </c>
      <c r="BO7" t="s">
        <v>71</v>
      </c>
      <c r="BP7">
        <v>9.67</v>
      </c>
      <c r="BQ7">
        <v>-8.14</v>
      </c>
      <c r="BR7">
        <v>-10.5</v>
      </c>
      <c r="BS7">
        <v>-7.2</v>
      </c>
      <c r="BT7">
        <v>-8.06</v>
      </c>
      <c r="BW7">
        <f t="shared" si="8"/>
        <v>-0.24405377456049632</v>
      </c>
      <c r="BX7">
        <f t="shared" si="9"/>
        <v>-8.8934850051706343E-2</v>
      </c>
    </row>
    <row r="8" spans="1:76" x14ac:dyDescent="0.25">
      <c r="B8" t="s">
        <v>16</v>
      </c>
      <c r="C8">
        <v>41.2</v>
      </c>
      <c r="D8">
        <v>-75</v>
      </c>
      <c r="E8">
        <v>-106</v>
      </c>
      <c r="F8">
        <v>-83</v>
      </c>
      <c r="G8">
        <v>-62</v>
      </c>
      <c r="H8">
        <v>-60</v>
      </c>
      <c r="J8">
        <f t="shared" si="2"/>
        <v>-0.75242718446601942</v>
      </c>
      <c r="K8">
        <f t="shared" si="10"/>
        <v>0.50970873786407767</v>
      </c>
      <c r="AB8" t="s">
        <v>51</v>
      </c>
      <c r="AC8">
        <v>7.81</v>
      </c>
      <c r="AK8" t="s">
        <v>103</v>
      </c>
      <c r="AL8">
        <v>10.199999999999999</v>
      </c>
      <c r="AM8">
        <v>-61.7</v>
      </c>
      <c r="AN8">
        <v>-68.599999999999994</v>
      </c>
      <c r="AO8">
        <v>-62</v>
      </c>
      <c r="AP8">
        <v>-70.900000000000006</v>
      </c>
      <c r="AR8">
        <f>(AN8-AM8)/AL8</f>
        <v>-0.67647058823529338</v>
      </c>
      <c r="AS8">
        <f t="shared" si="5"/>
        <v>-0.8725490196078437</v>
      </c>
      <c r="BE8" t="s">
        <v>106</v>
      </c>
      <c r="BF8">
        <v>29.8</v>
      </c>
      <c r="BG8">
        <v>-59.9</v>
      </c>
      <c r="BH8">
        <v>-74</v>
      </c>
      <c r="BI8">
        <v>-64.3</v>
      </c>
      <c r="BJ8">
        <v>-73.2</v>
      </c>
      <c r="BL8">
        <f t="shared" si="6"/>
        <v>-0.47315436241610742</v>
      </c>
      <c r="BM8">
        <f t="shared" si="7"/>
        <v>-0.29865771812080555</v>
      </c>
      <c r="BO8" t="s">
        <v>107</v>
      </c>
      <c r="BP8">
        <v>6.49</v>
      </c>
      <c r="BQ8">
        <v>-6.87</v>
      </c>
      <c r="BR8">
        <v>-8.7200000000000006</v>
      </c>
      <c r="BS8">
        <v>-6.34</v>
      </c>
      <c r="BT8">
        <v>-7.05</v>
      </c>
      <c r="BW8">
        <f t="shared" si="8"/>
        <v>-0.28505392912172578</v>
      </c>
      <c r="BX8">
        <f t="shared" si="9"/>
        <v>-0.10939907550077041</v>
      </c>
    </row>
    <row r="9" spans="1:76" x14ac:dyDescent="0.25">
      <c r="B9" t="s">
        <v>17</v>
      </c>
      <c r="C9">
        <v>20.399999999999999</v>
      </c>
      <c r="D9">
        <v>-144</v>
      </c>
      <c r="E9">
        <v>-155</v>
      </c>
      <c r="F9">
        <v>-80.5</v>
      </c>
      <c r="G9">
        <v>-61.1</v>
      </c>
      <c r="H9">
        <v>-33</v>
      </c>
      <c r="J9">
        <f t="shared" si="2"/>
        <v>-0.53921568627450989</v>
      </c>
      <c r="K9">
        <f t="shared" si="10"/>
        <v>0.9509803921568627</v>
      </c>
      <c r="AK9" t="s">
        <v>104</v>
      </c>
      <c r="AL9">
        <v>6.05</v>
      </c>
      <c r="AM9">
        <v>-15.3</v>
      </c>
      <c r="AN9">
        <v>-16.899999999999999</v>
      </c>
      <c r="AO9">
        <v>-14.2</v>
      </c>
      <c r="AP9">
        <v>-16.600000000000001</v>
      </c>
      <c r="AR9">
        <f t="shared" ref="AR9:AR10" si="11">(AN9-AM9)/AL9</f>
        <v>-0.26446280991735505</v>
      </c>
      <c r="AS9">
        <f t="shared" si="5"/>
        <v>-0.3966942148760334</v>
      </c>
      <c r="BE9" t="s">
        <v>65</v>
      </c>
      <c r="BF9">
        <v>23.5</v>
      </c>
      <c r="BG9">
        <v>-26.7</v>
      </c>
      <c r="BH9">
        <v>-46.5</v>
      </c>
      <c r="BI9">
        <v>-33.6</v>
      </c>
      <c r="BJ9">
        <v>-67.099999999999994</v>
      </c>
      <c r="BL9">
        <f t="shared" si="6"/>
        <v>-0.8425531914893617</v>
      </c>
      <c r="BM9">
        <f t="shared" si="7"/>
        <v>-1.4255319148936167</v>
      </c>
      <c r="BO9" t="s">
        <v>73</v>
      </c>
      <c r="BP9">
        <v>9.3800000000000008</v>
      </c>
      <c r="BQ9">
        <v>-5.88</v>
      </c>
      <c r="BR9">
        <v>-7.15</v>
      </c>
      <c r="BS9">
        <v>-5.24</v>
      </c>
      <c r="BT9">
        <v>-5.58</v>
      </c>
      <c r="BW9">
        <f t="shared" si="8"/>
        <v>-0.1353944562899787</v>
      </c>
      <c r="BX9">
        <f t="shared" si="9"/>
        <v>-3.6247334754797425E-2</v>
      </c>
    </row>
    <row r="10" spans="1:76" x14ac:dyDescent="0.25">
      <c r="B10" t="s">
        <v>24</v>
      </c>
      <c r="C10">
        <v>12</v>
      </c>
      <c r="D10">
        <v>-84</v>
      </c>
      <c r="E10">
        <v>-234</v>
      </c>
      <c r="H10">
        <v>-51</v>
      </c>
      <c r="J10">
        <f t="shared" si="2"/>
        <v>-12.5</v>
      </c>
      <c r="AK10" t="s">
        <v>105</v>
      </c>
      <c r="AL10">
        <v>9.3800000000000008</v>
      </c>
      <c r="AM10">
        <v>-81.599999999999994</v>
      </c>
      <c r="AN10">
        <v>-100</v>
      </c>
      <c r="AO10">
        <v>-53.4</v>
      </c>
      <c r="AP10">
        <v>-68.400000000000006</v>
      </c>
      <c r="AR10">
        <f t="shared" si="11"/>
        <v>-1.961620469083156</v>
      </c>
      <c r="AS10">
        <f t="shared" si="5"/>
        <v>-1.5991471215351818</v>
      </c>
      <c r="BE10" t="s">
        <v>60</v>
      </c>
      <c r="BF10">
        <v>6.1</v>
      </c>
      <c r="BG10">
        <v>-23.8</v>
      </c>
      <c r="BH10">
        <v>-38.6</v>
      </c>
      <c r="BI10">
        <v>-19.5</v>
      </c>
      <c r="BJ10">
        <v>-20</v>
      </c>
      <c r="BL10">
        <f t="shared" si="6"/>
        <v>-2.4262295081967218</v>
      </c>
      <c r="BM10">
        <f t="shared" si="7"/>
        <v>-8.1967213114754106E-2</v>
      </c>
    </row>
    <row r="11" spans="1:76" x14ac:dyDescent="0.25">
      <c r="A11" t="s">
        <v>27</v>
      </c>
      <c r="B11" t="s">
        <v>26</v>
      </c>
      <c r="C11">
        <v>14.7</v>
      </c>
      <c r="F11">
        <v>-40</v>
      </c>
      <c r="G11">
        <v>2</v>
      </c>
      <c r="H11">
        <v>0</v>
      </c>
      <c r="J11">
        <f t="shared" si="2"/>
        <v>0</v>
      </c>
      <c r="K11">
        <f t="shared" si="10"/>
        <v>2.8571428571428572</v>
      </c>
    </row>
    <row r="12" spans="1:76" x14ac:dyDescent="0.25">
      <c r="B12" t="s">
        <v>28</v>
      </c>
      <c r="C12">
        <v>9.0299999999999994</v>
      </c>
      <c r="J12">
        <f t="shared" si="2"/>
        <v>0</v>
      </c>
    </row>
    <row r="13" spans="1:76" x14ac:dyDescent="0.25">
      <c r="B13" t="s">
        <v>29</v>
      </c>
      <c r="C13">
        <v>10.199999999999999</v>
      </c>
      <c r="J13">
        <f t="shared" si="2"/>
        <v>0</v>
      </c>
    </row>
    <row r="14" spans="1:76" x14ac:dyDescent="0.25">
      <c r="B14" t="s">
        <v>30</v>
      </c>
      <c r="C14">
        <v>9.1999999999999993</v>
      </c>
      <c r="D14">
        <v>-14</v>
      </c>
      <c r="E14">
        <v>-29</v>
      </c>
      <c r="H14">
        <v>0</v>
      </c>
      <c r="J14">
        <f t="shared" si="2"/>
        <v>-1.6304347826086958</v>
      </c>
    </row>
    <row r="15" spans="1:76" x14ac:dyDescent="0.25">
      <c r="A15" t="s">
        <v>34</v>
      </c>
      <c r="B15" t="s">
        <v>33</v>
      </c>
      <c r="C15">
        <v>15</v>
      </c>
      <c r="D15">
        <v>-30</v>
      </c>
      <c r="E15">
        <v>-58</v>
      </c>
      <c r="F15">
        <v>-32</v>
      </c>
      <c r="G15">
        <v>-20</v>
      </c>
      <c r="H15">
        <v>-10</v>
      </c>
      <c r="J15">
        <f t="shared" si="2"/>
        <v>-1.8666666666666667</v>
      </c>
      <c r="K15">
        <f t="shared" si="10"/>
        <v>0.8</v>
      </c>
    </row>
    <row r="16" spans="1:76" x14ac:dyDescent="0.25">
      <c r="B16" t="s">
        <v>66</v>
      </c>
      <c r="C16">
        <v>13.6</v>
      </c>
      <c r="D16">
        <v>-49</v>
      </c>
      <c r="E16">
        <v>-74</v>
      </c>
      <c r="F16">
        <v>-39</v>
      </c>
      <c r="G16">
        <v>-27</v>
      </c>
      <c r="H16">
        <v>-20</v>
      </c>
      <c r="J16">
        <f t="shared" si="2"/>
        <v>-1.8382352941176472</v>
      </c>
      <c r="K16">
        <f t="shared" si="10"/>
        <v>0.88235294117647056</v>
      </c>
    </row>
    <row r="17" spans="2:11" x14ac:dyDescent="0.25">
      <c r="B17" t="s">
        <v>67</v>
      </c>
      <c r="C17">
        <v>23.9</v>
      </c>
      <c r="D17">
        <v>-17</v>
      </c>
      <c r="E17">
        <v>-36</v>
      </c>
      <c r="F17">
        <v>-18.600000000000001</v>
      </c>
      <c r="G17">
        <v>-26</v>
      </c>
      <c r="H17">
        <v>-15</v>
      </c>
      <c r="J17">
        <f t="shared" si="2"/>
        <v>-0.79497907949790803</v>
      </c>
      <c r="K17">
        <f t="shared" si="10"/>
        <v>-0.30962343096234307</v>
      </c>
    </row>
    <row r="18" spans="2:11" x14ac:dyDescent="0.25">
      <c r="B18" s="1" t="s">
        <v>68</v>
      </c>
      <c r="C18">
        <v>20.2</v>
      </c>
      <c r="D18">
        <v>-46</v>
      </c>
      <c r="E18">
        <v>-128</v>
      </c>
      <c r="F18">
        <v>-49</v>
      </c>
      <c r="G18">
        <v>-19</v>
      </c>
      <c r="J18">
        <f t="shared" si="2"/>
        <v>-4.0594059405940595</v>
      </c>
      <c r="K18">
        <f t="shared" si="10"/>
        <v>1.4851485148514851</v>
      </c>
    </row>
    <row r="19" spans="2:11" x14ac:dyDescent="0.25">
      <c r="B19" t="s">
        <v>69</v>
      </c>
      <c r="C19">
        <v>13.1</v>
      </c>
      <c r="D19">
        <v>-37</v>
      </c>
      <c r="E19">
        <v>-166</v>
      </c>
      <c r="F19">
        <v>-36</v>
      </c>
      <c r="G19">
        <v>-29</v>
      </c>
      <c r="H19">
        <v>-28</v>
      </c>
      <c r="J19">
        <f t="shared" si="2"/>
        <v>-9.8473282442748094</v>
      </c>
      <c r="K19">
        <f t="shared" si="10"/>
        <v>0.53435114503816794</v>
      </c>
    </row>
    <row r="20" spans="2:11" x14ac:dyDescent="0.25">
      <c r="B20" t="s">
        <v>70</v>
      </c>
      <c r="C20">
        <v>20.5</v>
      </c>
      <c r="D20">
        <v>-32</v>
      </c>
      <c r="E20">
        <v>-216</v>
      </c>
      <c r="F20">
        <v>-27</v>
      </c>
      <c r="G20">
        <v>-32</v>
      </c>
      <c r="H20">
        <v>-32</v>
      </c>
      <c r="J20">
        <f t="shared" si="2"/>
        <v>-8.9756097560975618</v>
      </c>
      <c r="K20">
        <f t="shared" si="10"/>
        <v>-0.24390243902439024</v>
      </c>
    </row>
    <row r="21" spans="2:11" x14ac:dyDescent="0.25">
      <c r="B21" t="s">
        <v>72</v>
      </c>
      <c r="C21">
        <v>22.1</v>
      </c>
      <c r="D21">
        <v>-44.6</v>
      </c>
      <c r="E21">
        <v>-201</v>
      </c>
      <c r="F21">
        <v>-50.9</v>
      </c>
      <c r="G21">
        <v>-65.3</v>
      </c>
      <c r="J21">
        <f t="shared" si="2"/>
        <v>-7.0769230769230766</v>
      </c>
      <c r="K21">
        <f t="shared" si="10"/>
        <v>-0.65158371040723972</v>
      </c>
    </row>
  </sheetData>
  <mergeCells count="7">
    <mergeCell ref="AD1:AE1"/>
    <mergeCell ref="AF1:AG1"/>
    <mergeCell ref="K1:L1"/>
    <mergeCell ref="D1:E1"/>
    <mergeCell ref="F1:G1"/>
    <mergeCell ref="Q1:R1"/>
    <mergeCell ref="S1: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opLeftCell="AA1" workbookViewId="0">
      <selection activeCell="V1" sqref="V1"/>
    </sheetView>
  </sheetViews>
  <sheetFormatPr defaultRowHeight="15" x14ac:dyDescent="0.25"/>
  <cols>
    <col min="2" max="2" width="12.42578125" customWidth="1"/>
    <col min="13" max="13" width="12.7109375" customWidth="1"/>
    <col min="23" max="23" width="12.28515625" customWidth="1"/>
    <col min="24" max="24" width="13" customWidth="1"/>
    <col min="29" max="29" width="18.85546875" customWidth="1"/>
  </cols>
  <sheetData>
    <row r="1" spans="1:37" x14ac:dyDescent="0.25">
      <c r="A1" s="2" t="s">
        <v>0</v>
      </c>
      <c r="B1" t="s">
        <v>1</v>
      </c>
      <c r="C1" t="s">
        <v>2</v>
      </c>
      <c r="D1" t="s">
        <v>109</v>
      </c>
      <c r="E1" t="s">
        <v>110</v>
      </c>
      <c r="L1" s="2" t="s">
        <v>39</v>
      </c>
      <c r="M1" t="s">
        <v>1</v>
      </c>
      <c r="N1" t="s">
        <v>2</v>
      </c>
      <c r="O1" t="s">
        <v>109</v>
      </c>
      <c r="P1" t="s">
        <v>110</v>
      </c>
      <c r="V1" s="2" t="s">
        <v>43</v>
      </c>
      <c r="W1" t="s">
        <v>1</v>
      </c>
      <c r="X1" t="s">
        <v>2</v>
      </c>
      <c r="Y1" t="s">
        <v>109</v>
      </c>
      <c r="Z1" t="s">
        <v>110</v>
      </c>
      <c r="AC1" s="3" t="s">
        <v>76</v>
      </c>
      <c r="AD1" s="3" t="s">
        <v>1</v>
      </c>
      <c r="AE1" s="3" t="s">
        <v>84</v>
      </c>
      <c r="AG1" s="3" t="s">
        <v>109</v>
      </c>
      <c r="AH1" s="3" t="s">
        <v>110</v>
      </c>
    </row>
    <row r="2" spans="1:37" x14ac:dyDescent="0.25">
      <c r="AC2" t="s">
        <v>77</v>
      </c>
      <c r="AD2" t="s">
        <v>78</v>
      </c>
      <c r="AE2">
        <v>13.1</v>
      </c>
      <c r="AG2">
        <v>-7.9</v>
      </c>
      <c r="AH2">
        <v>-8.9</v>
      </c>
      <c r="AJ2">
        <f>AG2/AE2</f>
        <v>-0.60305343511450382</v>
      </c>
      <c r="AK2">
        <f>AH2/AE2</f>
        <v>-0.67938931297709926</v>
      </c>
    </row>
    <row r="3" spans="1:37" x14ac:dyDescent="0.25">
      <c r="B3" t="s">
        <v>8</v>
      </c>
      <c r="C3">
        <v>14.3</v>
      </c>
      <c r="G3">
        <f>D3/C3</f>
        <v>0</v>
      </c>
      <c r="H3">
        <f>E3/C3</f>
        <v>0</v>
      </c>
      <c r="M3" t="s">
        <v>42</v>
      </c>
      <c r="N3">
        <v>3.52</v>
      </c>
      <c r="O3">
        <v>-17</v>
      </c>
      <c r="P3">
        <v>-18</v>
      </c>
      <c r="R3">
        <f>O3/N3</f>
        <v>-4.8295454545454541</v>
      </c>
      <c r="S3">
        <f>P3/N3</f>
        <v>-5.1136363636363633</v>
      </c>
      <c r="W3" t="s">
        <v>44</v>
      </c>
      <c r="X3">
        <v>8</v>
      </c>
      <c r="AC3" t="s">
        <v>77</v>
      </c>
      <c r="AD3" t="s">
        <v>79</v>
      </c>
      <c r="AE3">
        <v>14.7</v>
      </c>
      <c r="AG3">
        <v>-9.6999999999999993</v>
      </c>
      <c r="AH3">
        <v>-9.6999999999999993</v>
      </c>
      <c r="AJ3">
        <f t="shared" ref="AJ3:AJ7" si="0">AG3/AE3</f>
        <v>-0.65986394557823125</v>
      </c>
      <c r="AK3">
        <f t="shared" ref="AK3:AK7" si="1">AH3/AE3</f>
        <v>-0.65986394557823125</v>
      </c>
    </row>
    <row r="4" spans="1:37" x14ac:dyDescent="0.25">
      <c r="A4" t="s">
        <v>18</v>
      </c>
      <c r="B4" t="s">
        <v>10</v>
      </c>
      <c r="C4">
        <v>15.1</v>
      </c>
      <c r="G4">
        <f t="shared" ref="G4:G21" si="2">D4/C4</f>
        <v>0</v>
      </c>
      <c r="H4">
        <f t="shared" ref="H4:H21" si="3">E4/C4</f>
        <v>0</v>
      </c>
      <c r="M4" t="s">
        <v>52</v>
      </c>
      <c r="N4">
        <v>17.7</v>
      </c>
      <c r="R4">
        <f t="shared" ref="R4:R10" si="4">O4/N4</f>
        <v>0</v>
      </c>
      <c r="S4">
        <f t="shared" ref="S4:S10" si="5">P4/N4</f>
        <v>0</v>
      </c>
      <c r="W4" t="s">
        <v>45</v>
      </c>
      <c r="X4">
        <v>12.4</v>
      </c>
      <c r="AC4" t="s">
        <v>77</v>
      </c>
      <c r="AD4" t="s">
        <v>80</v>
      </c>
      <c r="AE4">
        <v>14.5</v>
      </c>
      <c r="AG4">
        <v>-27</v>
      </c>
      <c r="AH4">
        <v>-33</v>
      </c>
      <c r="AJ4">
        <f t="shared" si="0"/>
        <v>-1.8620689655172413</v>
      </c>
      <c r="AK4">
        <f t="shared" si="1"/>
        <v>-2.2758620689655173</v>
      </c>
    </row>
    <row r="5" spans="1:37" x14ac:dyDescent="0.25">
      <c r="B5" t="s">
        <v>11</v>
      </c>
      <c r="C5">
        <v>11.7</v>
      </c>
      <c r="D5">
        <v>-32</v>
      </c>
      <c r="E5">
        <v>-70</v>
      </c>
      <c r="G5">
        <f t="shared" si="2"/>
        <v>-2.7350427350427351</v>
      </c>
      <c r="H5">
        <f t="shared" si="3"/>
        <v>-5.982905982905983</v>
      </c>
      <c r="M5" t="s">
        <v>53</v>
      </c>
      <c r="N5">
        <v>17.7</v>
      </c>
      <c r="R5">
        <f t="shared" si="4"/>
        <v>0</v>
      </c>
      <c r="S5">
        <f t="shared" si="5"/>
        <v>0</v>
      </c>
      <c r="W5" t="s">
        <v>75</v>
      </c>
      <c r="X5">
        <v>8.64</v>
      </c>
      <c r="Y5">
        <v>-6.37</v>
      </c>
      <c r="Z5">
        <v>-5.6</v>
      </c>
      <c r="AA5">
        <f>Y5/X5</f>
        <v>-0.73726851851851849</v>
      </c>
      <c r="AB5">
        <f>Z5/X5</f>
        <v>-0.64814814814814803</v>
      </c>
      <c r="AC5" t="s">
        <v>77</v>
      </c>
      <c r="AD5" t="s">
        <v>81</v>
      </c>
      <c r="AE5">
        <v>16.3</v>
      </c>
      <c r="AG5">
        <v>-12.7</v>
      </c>
      <c r="AH5">
        <v>-15.8</v>
      </c>
      <c r="AJ5">
        <f t="shared" si="0"/>
        <v>-0.77914110429447847</v>
      </c>
      <c r="AK5">
        <f t="shared" si="1"/>
        <v>-0.96932515337423308</v>
      </c>
    </row>
    <row r="6" spans="1:37" x14ac:dyDescent="0.25">
      <c r="B6" t="s">
        <v>12</v>
      </c>
      <c r="C6">
        <v>18.899999999999999</v>
      </c>
      <c r="G6">
        <f t="shared" si="2"/>
        <v>0</v>
      </c>
      <c r="H6">
        <f t="shared" si="3"/>
        <v>0</v>
      </c>
      <c r="M6" t="s">
        <v>54</v>
      </c>
      <c r="N6">
        <v>18.7</v>
      </c>
      <c r="O6">
        <v>-1.8</v>
      </c>
      <c r="P6">
        <v>-1.7</v>
      </c>
      <c r="R6">
        <f t="shared" si="4"/>
        <v>-9.625668449197862E-2</v>
      </c>
      <c r="S6">
        <f t="shared" si="5"/>
        <v>-9.0909090909090912E-2</v>
      </c>
      <c r="W6" t="s">
        <v>96</v>
      </c>
      <c r="X6">
        <v>23</v>
      </c>
      <c r="Y6">
        <v>-33</v>
      </c>
      <c r="Z6">
        <v>-30</v>
      </c>
      <c r="AA6">
        <f t="shared" ref="AA6:AA9" si="6">Y6/X6</f>
        <v>-1.4347826086956521</v>
      </c>
      <c r="AB6">
        <f t="shared" ref="AB6:AB9" si="7">Z6/X6</f>
        <v>-1.3043478260869565</v>
      </c>
      <c r="AC6" t="s">
        <v>77</v>
      </c>
      <c r="AD6" t="s">
        <v>82</v>
      </c>
      <c r="AE6">
        <v>10.1</v>
      </c>
      <c r="AG6">
        <v>-8</v>
      </c>
      <c r="AH6">
        <v>-8</v>
      </c>
      <c r="AJ6">
        <f t="shared" si="0"/>
        <v>-0.79207920792079212</v>
      </c>
      <c r="AK6">
        <f t="shared" si="1"/>
        <v>-0.79207920792079212</v>
      </c>
    </row>
    <row r="7" spans="1:37" x14ac:dyDescent="0.25">
      <c r="B7" t="s">
        <v>14</v>
      </c>
      <c r="C7">
        <v>22.6</v>
      </c>
      <c r="G7">
        <f t="shared" si="2"/>
        <v>0</v>
      </c>
      <c r="H7">
        <f t="shared" si="3"/>
        <v>0</v>
      </c>
      <c r="M7" t="s">
        <v>55</v>
      </c>
      <c r="N7">
        <v>6.14</v>
      </c>
      <c r="O7">
        <v>-23</v>
      </c>
      <c r="P7">
        <v>-21</v>
      </c>
      <c r="R7">
        <f t="shared" si="4"/>
        <v>-3.7459283387622153</v>
      </c>
      <c r="S7">
        <f t="shared" si="5"/>
        <v>-3.4201954397394139</v>
      </c>
      <c r="W7" t="s">
        <v>98</v>
      </c>
      <c r="X7">
        <v>15.5</v>
      </c>
      <c r="Y7">
        <v>-13</v>
      </c>
      <c r="Z7">
        <v>-10</v>
      </c>
      <c r="AA7">
        <f t="shared" si="6"/>
        <v>-0.83870967741935487</v>
      </c>
      <c r="AB7">
        <f t="shared" si="7"/>
        <v>-0.64516129032258063</v>
      </c>
      <c r="AC7" t="s">
        <v>77</v>
      </c>
      <c r="AD7" t="s">
        <v>83</v>
      </c>
      <c r="AE7">
        <v>13.6</v>
      </c>
      <c r="AG7">
        <v>-29</v>
      </c>
      <c r="AH7">
        <v>-36</v>
      </c>
      <c r="AJ7">
        <f t="shared" si="0"/>
        <v>-2.1323529411764706</v>
      </c>
      <c r="AK7">
        <f t="shared" si="1"/>
        <v>-2.6470588235294117</v>
      </c>
    </row>
    <row r="8" spans="1:37" x14ac:dyDescent="0.25">
      <c r="B8" t="s">
        <v>16</v>
      </c>
      <c r="C8">
        <v>41.2</v>
      </c>
      <c r="D8">
        <v>-64</v>
      </c>
      <c r="E8">
        <v>-85</v>
      </c>
      <c r="G8">
        <f t="shared" si="2"/>
        <v>-1.5533980582524272</v>
      </c>
      <c r="H8">
        <f t="shared" si="3"/>
        <v>-2.0631067961165046</v>
      </c>
      <c r="M8" t="s">
        <v>103</v>
      </c>
      <c r="N8">
        <v>10.199999999999999</v>
      </c>
      <c r="O8">
        <v>-66</v>
      </c>
      <c r="P8">
        <v>-70</v>
      </c>
      <c r="R8">
        <f t="shared" si="4"/>
        <v>-6.4705882352941178</v>
      </c>
      <c r="S8">
        <f t="shared" si="5"/>
        <v>-6.8627450980392162</v>
      </c>
      <c r="W8" t="s">
        <v>106</v>
      </c>
      <c r="X8">
        <v>29.8</v>
      </c>
      <c r="Y8">
        <v>-69</v>
      </c>
      <c r="Z8">
        <v>-72</v>
      </c>
      <c r="AA8">
        <f t="shared" si="6"/>
        <v>-2.3154362416107381</v>
      </c>
      <c r="AB8">
        <f t="shared" si="7"/>
        <v>-2.4161073825503356</v>
      </c>
    </row>
    <row r="9" spans="1:37" x14ac:dyDescent="0.25">
      <c r="B9" t="s">
        <v>17</v>
      </c>
      <c r="C9">
        <v>20.399999999999999</v>
      </c>
      <c r="G9">
        <f t="shared" si="2"/>
        <v>0</v>
      </c>
      <c r="H9">
        <f t="shared" si="3"/>
        <v>0</v>
      </c>
      <c r="M9" t="s">
        <v>104</v>
      </c>
      <c r="N9">
        <v>6.05</v>
      </c>
      <c r="O9">
        <v>-15</v>
      </c>
      <c r="P9">
        <v>-18</v>
      </c>
      <c r="R9">
        <f t="shared" si="4"/>
        <v>-2.4793388429752068</v>
      </c>
      <c r="S9">
        <f t="shared" si="5"/>
        <v>-2.9752066115702482</v>
      </c>
      <c r="W9" t="s">
        <v>65</v>
      </c>
      <c r="X9">
        <v>23.5</v>
      </c>
      <c r="Y9">
        <v>-25</v>
      </c>
      <c r="Z9">
        <v>-27</v>
      </c>
      <c r="AA9">
        <f t="shared" si="6"/>
        <v>-1.0638297872340425</v>
      </c>
      <c r="AB9">
        <f t="shared" si="7"/>
        <v>-1.1489361702127661</v>
      </c>
    </row>
    <row r="10" spans="1:37" x14ac:dyDescent="0.25">
      <c r="B10" t="s">
        <v>24</v>
      </c>
      <c r="C10">
        <v>12</v>
      </c>
      <c r="G10">
        <f t="shared" si="2"/>
        <v>0</v>
      </c>
      <c r="H10">
        <f t="shared" si="3"/>
        <v>0</v>
      </c>
      <c r="M10" t="s">
        <v>105</v>
      </c>
      <c r="N10">
        <v>9.3800000000000008</v>
      </c>
      <c r="O10">
        <v>-56</v>
      </c>
      <c r="P10">
        <v>-55</v>
      </c>
      <c r="R10">
        <f t="shared" si="4"/>
        <v>-5.9701492537313428</v>
      </c>
      <c r="S10">
        <f t="shared" si="5"/>
        <v>-5.8635394456289971</v>
      </c>
      <c r="W10" t="s">
        <v>60</v>
      </c>
      <c r="X10">
        <v>6.1</v>
      </c>
    </row>
    <row r="11" spans="1:37" x14ac:dyDescent="0.25">
      <c r="A11" t="s">
        <v>27</v>
      </c>
      <c r="B11" t="s">
        <v>26</v>
      </c>
      <c r="C11">
        <v>14.7</v>
      </c>
      <c r="D11">
        <v>-69</v>
      </c>
      <c r="E11">
        <v>-86</v>
      </c>
      <c r="G11">
        <f t="shared" si="2"/>
        <v>-4.6938775510204085</v>
      </c>
      <c r="H11">
        <f t="shared" si="3"/>
        <v>-5.850340136054422</v>
      </c>
    </row>
    <row r="12" spans="1:37" x14ac:dyDescent="0.25">
      <c r="B12" t="s">
        <v>28</v>
      </c>
      <c r="C12">
        <v>9.0299999999999994</v>
      </c>
      <c r="G12">
        <f t="shared" si="2"/>
        <v>0</v>
      </c>
      <c r="H12">
        <f t="shared" si="3"/>
        <v>0</v>
      </c>
    </row>
    <row r="13" spans="1:37" x14ac:dyDescent="0.25">
      <c r="B13" t="s">
        <v>29</v>
      </c>
      <c r="C13">
        <v>10.199999999999999</v>
      </c>
      <c r="G13">
        <f t="shared" si="2"/>
        <v>0</v>
      </c>
      <c r="H13">
        <f t="shared" si="3"/>
        <v>0</v>
      </c>
    </row>
    <row r="14" spans="1:37" x14ac:dyDescent="0.25">
      <c r="B14" t="s">
        <v>30</v>
      </c>
      <c r="C14">
        <v>9.1999999999999993</v>
      </c>
      <c r="G14">
        <f t="shared" si="2"/>
        <v>0</v>
      </c>
      <c r="H14">
        <f t="shared" si="3"/>
        <v>0</v>
      </c>
    </row>
    <row r="15" spans="1:37" x14ac:dyDescent="0.25">
      <c r="A15" t="s">
        <v>34</v>
      </c>
      <c r="B15" t="s">
        <v>33</v>
      </c>
      <c r="C15">
        <v>15</v>
      </c>
      <c r="D15">
        <v>7.46</v>
      </c>
      <c r="E15">
        <v>-85</v>
      </c>
      <c r="G15">
        <f t="shared" si="2"/>
        <v>0.49733333333333335</v>
      </c>
      <c r="H15">
        <f t="shared" si="3"/>
        <v>-5.666666666666667</v>
      </c>
    </row>
    <row r="16" spans="1:37" x14ac:dyDescent="0.25">
      <c r="B16" t="s">
        <v>66</v>
      </c>
      <c r="C16">
        <v>13.6</v>
      </c>
      <c r="D16">
        <v>-67</v>
      </c>
      <c r="E16">
        <v>-86.1</v>
      </c>
      <c r="G16">
        <f t="shared" si="2"/>
        <v>-4.9264705882352944</v>
      </c>
      <c r="H16">
        <f t="shared" si="3"/>
        <v>-6.3308823529411766</v>
      </c>
    </row>
    <row r="17" spans="2:8" x14ac:dyDescent="0.25">
      <c r="B17" t="s">
        <v>67</v>
      </c>
      <c r="C17">
        <v>23.9</v>
      </c>
      <c r="D17">
        <v>-15</v>
      </c>
      <c r="E17">
        <v>-78</v>
      </c>
      <c r="G17">
        <f t="shared" si="2"/>
        <v>-0.62761506276150636</v>
      </c>
      <c r="H17">
        <f t="shared" si="3"/>
        <v>-3.2635983263598329</v>
      </c>
    </row>
    <row r="18" spans="2:8" x14ac:dyDescent="0.25">
      <c r="B18" s="1" t="s">
        <v>68</v>
      </c>
      <c r="C18">
        <v>20.2</v>
      </c>
      <c r="D18">
        <v>-44</v>
      </c>
      <c r="E18">
        <v>-61</v>
      </c>
      <c r="G18">
        <f t="shared" si="2"/>
        <v>-2.1782178217821784</v>
      </c>
      <c r="H18">
        <f t="shared" si="3"/>
        <v>-3.0198019801980198</v>
      </c>
    </row>
    <row r="19" spans="2:8" x14ac:dyDescent="0.25">
      <c r="B19" t="s">
        <v>69</v>
      </c>
      <c r="C19">
        <v>13.1</v>
      </c>
      <c r="D19">
        <v>12.6</v>
      </c>
      <c r="E19">
        <v>-76</v>
      </c>
      <c r="G19">
        <f t="shared" si="2"/>
        <v>0.96183206106870234</v>
      </c>
      <c r="H19">
        <f t="shared" si="3"/>
        <v>-5.8015267175572518</v>
      </c>
    </row>
    <row r="20" spans="2:8" x14ac:dyDescent="0.25">
      <c r="B20" t="s">
        <v>70</v>
      </c>
      <c r="C20">
        <v>20.5</v>
      </c>
      <c r="D20">
        <v>-34</v>
      </c>
      <c r="E20">
        <v>-61</v>
      </c>
      <c r="G20">
        <f t="shared" si="2"/>
        <v>-1.6585365853658536</v>
      </c>
      <c r="H20">
        <f t="shared" si="3"/>
        <v>-2.975609756097561</v>
      </c>
    </row>
    <row r="21" spans="2:8" x14ac:dyDescent="0.25">
      <c r="B21" t="s">
        <v>72</v>
      </c>
      <c r="C21">
        <v>22.1</v>
      </c>
      <c r="D21">
        <v>-51</v>
      </c>
      <c r="E21">
        <v>-111</v>
      </c>
      <c r="G21">
        <f t="shared" si="2"/>
        <v>-2.3076923076923075</v>
      </c>
      <c r="H21">
        <f t="shared" si="3"/>
        <v>-5.0226244343891402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Xingjuan</dc:creator>
  <cp:lastModifiedBy>Chen, Xingjuan</cp:lastModifiedBy>
  <dcterms:created xsi:type="dcterms:W3CDTF">2016-07-19T14:03:29Z</dcterms:created>
  <dcterms:modified xsi:type="dcterms:W3CDTF">2018-07-11T15:05:37Z</dcterms:modified>
</cp:coreProperties>
</file>