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ran- Researches\Grouping\Articles in writing\raw data for article\"/>
    </mc:Choice>
  </mc:AlternateContent>
  <bookViews>
    <workbookView xWindow="0" yWindow="0" windowWidth="28800" windowHeight="12435" activeTab="3"/>
  </bookViews>
  <sheets>
    <sheet name="Exp#1" sheetId="1" r:id="rId1"/>
    <sheet name="Oscillation test" sheetId="2" r:id="rId2"/>
    <sheet name="Jar test" sheetId="3" r:id="rId3"/>
    <sheet name="Summery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5" l="1"/>
  <c r="R26" i="5"/>
  <c r="Q26" i="5"/>
  <c r="P26" i="5"/>
  <c r="L26" i="5"/>
  <c r="K26" i="5"/>
  <c r="J26" i="5"/>
  <c r="I26" i="5"/>
  <c r="E26" i="5"/>
  <c r="D26" i="5"/>
  <c r="C26" i="5"/>
  <c r="B26" i="5"/>
  <c r="S25" i="5"/>
  <c r="R25" i="5"/>
  <c r="Q25" i="5"/>
  <c r="P25" i="5"/>
  <c r="L25" i="5"/>
  <c r="K25" i="5"/>
  <c r="J25" i="5"/>
  <c r="I25" i="5"/>
  <c r="E25" i="5"/>
  <c r="D25" i="5"/>
  <c r="C25" i="5"/>
  <c r="B25" i="5"/>
  <c r="S15" i="5"/>
  <c r="R15" i="5"/>
  <c r="Q15" i="5"/>
  <c r="P15" i="5"/>
  <c r="L15" i="5"/>
  <c r="K15" i="5"/>
  <c r="J15" i="5"/>
  <c r="I15" i="5"/>
  <c r="E15" i="5"/>
  <c r="D15" i="5"/>
  <c r="C15" i="5"/>
  <c r="B15" i="5"/>
  <c r="S14" i="5"/>
  <c r="R14" i="5"/>
  <c r="Q14" i="5"/>
  <c r="P14" i="5"/>
  <c r="L14" i="5"/>
  <c r="K14" i="5"/>
  <c r="J14" i="5"/>
  <c r="I14" i="5"/>
  <c r="E14" i="5"/>
  <c r="D14" i="5"/>
  <c r="C14" i="5"/>
  <c r="B14" i="5"/>
  <c r="N83" i="3" l="1"/>
  <c r="N86" i="3" s="1"/>
  <c r="J83" i="3"/>
  <c r="F83" i="3"/>
  <c r="N77" i="3"/>
  <c r="J77" i="3"/>
  <c r="F77" i="3"/>
  <c r="N71" i="3"/>
  <c r="J71" i="3"/>
  <c r="F71" i="3"/>
  <c r="F86" i="3" s="1"/>
  <c r="N56" i="3"/>
  <c r="J56" i="3"/>
  <c r="F56" i="3"/>
  <c r="B56" i="3"/>
  <c r="N49" i="3"/>
  <c r="J49" i="3"/>
  <c r="F49" i="3"/>
  <c r="B49" i="3"/>
  <c r="N45" i="3"/>
  <c r="J45" i="3"/>
  <c r="F45" i="3"/>
  <c r="B45" i="3"/>
  <c r="N39" i="3"/>
  <c r="N59" i="3" s="1"/>
  <c r="J39" i="3"/>
  <c r="J52" i="3" s="1"/>
  <c r="F39" i="3"/>
  <c r="F51" i="3" s="1"/>
  <c r="B39" i="3"/>
  <c r="B52" i="3" s="1"/>
  <c r="B59" i="3" l="1"/>
  <c r="J59" i="3"/>
  <c r="F80" i="3"/>
  <c r="J53" i="3"/>
  <c r="J86" i="3"/>
  <c r="N53" i="3"/>
  <c r="N79" i="3"/>
  <c r="F79" i="3"/>
  <c r="J80" i="3"/>
  <c r="J79" i="3"/>
  <c r="N80" i="3"/>
  <c r="F52" i="3"/>
  <c r="N51" i="3"/>
  <c r="N52" i="3"/>
  <c r="B51" i="3"/>
  <c r="F53" i="3"/>
  <c r="F59" i="3"/>
  <c r="J51" i="3"/>
  <c r="N25" i="3" l="1"/>
  <c r="J25" i="3"/>
  <c r="F25" i="3"/>
  <c r="B25" i="3"/>
  <c r="N18" i="3"/>
  <c r="J18" i="3"/>
  <c r="F18" i="3"/>
  <c r="B18" i="3"/>
  <c r="N14" i="3"/>
  <c r="J14" i="3"/>
  <c r="F14" i="3"/>
  <c r="B14" i="3"/>
  <c r="N8" i="3"/>
  <c r="N21" i="3" s="1"/>
  <c r="J8" i="3"/>
  <c r="J21" i="3" s="1"/>
  <c r="F8" i="3"/>
  <c r="F28" i="3" s="1"/>
  <c r="B8" i="3"/>
  <c r="B21" i="3" s="1"/>
  <c r="N22" i="3" l="1"/>
  <c r="J22" i="3"/>
  <c r="J28" i="3"/>
  <c r="B28" i="3"/>
  <c r="N28" i="3"/>
  <c r="F20" i="3"/>
  <c r="F21" i="3"/>
  <c r="J20" i="3"/>
  <c r="N20" i="3"/>
  <c r="B20" i="3"/>
  <c r="F22" i="3"/>
  <c r="N85" i="2" l="1"/>
  <c r="J85" i="2"/>
  <c r="F85" i="2"/>
  <c r="B85" i="2"/>
  <c r="N78" i="2"/>
  <c r="J78" i="2"/>
  <c r="F78" i="2"/>
  <c r="B78" i="2"/>
  <c r="N74" i="2"/>
  <c r="J74" i="2"/>
  <c r="F74" i="2"/>
  <c r="B74" i="2"/>
  <c r="N68" i="2"/>
  <c r="J68" i="2"/>
  <c r="F68" i="2"/>
  <c r="B68" i="2"/>
  <c r="N67" i="2"/>
  <c r="N88" i="2" s="1"/>
  <c r="J67" i="2"/>
  <c r="J88" i="2" s="1"/>
  <c r="F67" i="2"/>
  <c r="F88" i="2" s="1"/>
  <c r="B67" i="2"/>
  <c r="B88" i="2" s="1"/>
  <c r="N80" i="2" l="1"/>
  <c r="N81" i="2"/>
  <c r="B80" i="2"/>
  <c r="B81" i="2"/>
  <c r="F80" i="2"/>
  <c r="F81" i="2"/>
  <c r="J80" i="2"/>
  <c r="J81" i="2"/>
  <c r="B35" i="2" l="1"/>
  <c r="F35" i="2"/>
  <c r="J35" i="2"/>
  <c r="N35" i="2"/>
  <c r="N49" i="2" s="1"/>
  <c r="B36" i="2"/>
  <c r="F36" i="2"/>
  <c r="J36" i="2"/>
  <c r="N36" i="2"/>
  <c r="B42" i="2"/>
  <c r="F42" i="2"/>
  <c r="J42" i="2"/>
  <c r="J48" i="2" s="1"/>
  <c r="N42" i="2"/>
  <c r="B46" i="2"/>
  <c r="F46" i="2"/>
  <c r="J46" i="2"/>
  <c r="N46" i="2"/>
  <c r="F48" i="2"/>
  <c r="F49" i="2"/>
  <c r="J49" i="2"/>
  <c r="B53" i="2"/>
  <c r="F53" i="2"/>
  <c r="F56" i="2" s="1"/>
  <c r="J53" i="2"/>
  <c r="N53" i="2"/>
  <c r="B48" i="2" l="1"/>
  <c r="B56" i="2"/>
  <c r="B49" i="2"/>
  <c r="N56" i="2"/>
  <c r="N48" i="2"/>
  <c r="J56" i="2"/>
  <c r="N21" i="2"/>
  <c r="J21" i="2"/>
  <c r="F21" i="2"/>
  <c r="B21" i="2"/>
  <c r="N15" i="2"/>
  <c r="J15" i="2"/>
  <c r="F15" i="2"/>
  <c r="B15" i="2"/>
  <c r="N9" i="2"/>
  <c r="J9" i="2"/>
  <c r="F9" i="2"/>
  <c r="B9" i="2"/>
  <c r="N8" i="2"/>
  <c r="N24" i="2" s="1"/>
  <c r="J8" i="2"/>
  <c r="J24" i="2" s="1"/>
  <c r="F8" i="2"/>
  <c r="F24" i="2" s="1"/>
  <c r="B8" i="2"/>
  <c r="B24" i="2" s="1"/>
  <c r="J17" i="2" l="1"/>
  <c r="N17" i="2"/>
  <c r="B17" i="2"/>
  <c r="F17" i="2"/>
  <c r="N46" i="1" l="1"/>
  <c r="J46" i="1"/>
  <c r="F46" i="1"/>
  <c r="B46" i="1"/>
  <c r="N40" i="1"/>
  <c r="J40" i="1"/>
  <c r="F40" i="1"/>
  <c r="B40" i="1"/>
  <c r="N37" i="1"/>
  <c r="J37" i="1"/>
  <c r="F37" i="1"/>
  <c r="B37" i="1"/>
  <c r="N32" i="1"/>
  <c r="N42" i="1" s="1"/>
  <c r="J32" i="1"/>
  <c r="J48" i="1" s="1"/>
  <c r="F32" i="1"/>
  <c r="F42" i="1" s="1"/>
  <c r="B32" i="1"/>
  <c r="B42" i="1" s="1"/>
  <c r="N23" i="1"/>
  <c r="J23" i="1"/>
  <c r="F23" i="1"/>
  <c r="B23" i="1"/>
  <c r="N17" i="1"/>
  <c r="J17" i="1"/>
  <c r="F17" i="1"/>
  <c r="B17" i="1"/>
  <c r="N14" i="1"/>
  <c r="J14" i="1"/>
  <c r="F14" i="1"/>
  <c r="B14" i="1"/>
  <c r="N9" i="1"/>
  <c r="J9" i="1"/>
  <c r="F9" i="1"/>
  <c r="B9" i="1"/>
  <c r="N8" i="1"/>
  <c r="N18" i="1" s="1"/>
  <c r="J8" i="1"/>
  <c r="J25" i="1" s="1"/>
  <c r="F8" i="1"/>
  <c r="F25" i="1" s="1"/>
  <c r="B8" i="1"/>
  <c r="B25" i="1" s="1"/>
  <c r="N43" i="1" l="1"/>
  <c r="N48" i="1"/>
  <c r="B48" i="1"/>
  <c r="N25" i="1"/>
  <c r="N41" i="1"/>
  <c r="J19" i="1"/>
  <c r="N19" i="1"/>
  <c r="B18" i="1"/>
  <c r="B19" i="1"/>
  <c r="B41" i="1"/>
  <c r="F43" i="1"/>
  <c r="F48" i="1"/>
  <c r="J18" i="1"/>
  <c r="J41" i="1"/>
  <c r="J42" i="1"/>
  <c r="F18" i="1"/>
  <c r="F19" i="1"/>
  <c r="F41" i="1"/>
  <c r="J43" i="1"/>
</calcChain>
</file>

<file path=xl/sharedStrings.xml><?xml version="1.0" encoding="utf-8"?>
<sst xmlns="http://schemas.openxmlformats.org/spreadsheetml/2006/main" count="231" uniqueCount="52">
  <si>
    <t>oscillation test- Nanotube particles</t>
  </si>
  <si>
    <t>Beaker 1 (0 mg/L Alum)</t>
  </si>
  <si>
    <t>Beaker 2 (5 mg/L Alum)</t>
  </si>
  <si>
    <t>Beaker 3 (10 mg/L Alum)</t>
  </si>
  <si>
    <t>Beaker 4 (20 mg/L Alum)</t>
  </si>
  <si>
    <t xml:space="preserve">time=0 </t>
  </si>
  <si>
    <t>turbidity (NTU)</t>
  </si>
  <si>
    <t>average turbidity (NTU)</t>
  </si>
  <si>
    <t>standart diviation</t>
  </si>
  <si>
    <t>PH</t>
  </si>
  <si>
    <t>PH after adding alum</t>
  </si>
  <si>
    <t>time = after 15 minutes Oscillation</t>
  </si>
  <si>
    <t>time= after Oscillation</t>
  </si>
  <si>
    <t>%Removal after 15 minutes oscillation</t>
  </si>
  <si>
    <t>% Removal after oscillation</t>
  </si>
  <si>
    <t>time= after settling</t>
  </si>
  <si>
    <t>% Removal after settling</t>
  </si>
  <si>
    <t>Jar test - Nanotube particles</t>
  </si>
  <si>
    <t>Beaker 5 (0 mg/L Alum)</t>
  </si>
  <si>
    <t>Beaker 6 (5 mg/L Alum)</t>
  </si>
  <si>
    <t>Beaker 7 (10 mg/L Alum)</t>
  </si>
  <si>
    <t>Beaker 8 (20 mg/L Alum)</t>
  </si>
  <si>
    <t>time = after 15 minutes stirring</t>
  </si>
  <si>
    <t>time= after stirring</t>
  </si>
  <si>
    <t>%Removal after 15 minutes rotation</t>
  </si>
  <si>
    <t>% Removal after Rotation</t>
  </si>
  <si>
    <t>% Removal after Settling</t>
  </si>
  <si>
    <t>Experiment 1- Comparison between Oscillation test and Jar test</t>
  </si>
  <si>
    <t>Experiment 2-Oscillation test</t>
  </si>
  <si>
    <t>-</t>
  </si>
  <si>
    <t>Experiment 3-Oscillation test</t>
  </si>
  <si>
    <t>Experiment 4-Oscillation test</t>
  </si>
  <si>
    <t>Experiment 5- Jar test</t>
  </si>
  <si>
    <t>No experiment</t>
  </si>
  <si>
    <t>Beaker 5 (5 mg/L Alum)</t>
  </si>
  <si>
    <t>Beaker 6 (10 mg/L Alum)</t>
  </si>
  <si>
    <t>Beaker 7 (20 mg/L Alum)</t>
  </si>
  <si>
    <t>time= after Rotation</t>
  </si>
  <si>
    <t>59,6</t>
  </si>
  <si>
    <t>Experiment 6- Jar test</t>
  </si>
  <si>
    <t>?</t>
  </si>
  <si>
    <t>Experiment 7-Jar test</t>
  </si>
  <si>
    <t>0.5 Hz, 20 mm</t>
  </si>
  <si>
    <t>Removal after 15 minutes of working stage</t>
  </si>
  <si>
    <t>Removal after working stage</t>
  </si>
  <si>
    <t>Removal after settling</t>
  </si>
  <si>
    <t>Oscillation</t>
  </si>
  <si>
    <t>Alum concentration</t>
  </si>
  <si>
    <t>Exp. #</t>
  </si>
  <si>
    <t>average</t>
  </si>
  <si>
    <t>Jar Test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</si>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</sst>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4"/>
      <color rgb="FFC00000"/>
      <name val="Arial"/>
      <family val="2"/>
      <scheme val="minor"/>
    </font>
    <font>
      <sz val="18"/>
      <color theme="1"/>
      <name val="Arial"/>
      <family val="2"/>
      <scheme val="minor"/>
    </font>
    <font>
      <sz val="16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2" fillId="0" borderId="0" xfId="0" applyFont="1"/>
    <xf numFmtId="0" fontId="1" fillId="4" borderId="0" xfId="0" applyFont="1" applyFill="1"/>
    <xf numFmtId="0" fontId="2" fillId="4" borderId="0" xfId="0" applyFont="1" applyFill="1"/>
    <xf numFmtId="0" fontId="1" fillId="5" borderId="0" xfId="0" applyFont="1" applyFill="1"/>
    <xf numFmtId="0" fontId="2" fillId="5" borderId="0" xfId="0" applyFont="1" applyFill="1"/>
    <xf numFmtId="0" fontId="1" fillId="6" borderId="0" xfId="0" applyFont="1" applyFill="1"/>
    <xf numFmtId="0" fontId="2" fillId="6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0" borderId="0" xfId="0" applyFont="1"/>
    <xf numFmtId="0" fontId="0" fillId="7" borderId="0" xfId="0" applyFill="1"/>
    <xf numFmtId="0" fontId="0" fillId="0" borderId="0" xfId="0" applyFont="1"/>
    <xf numFmtId="2" fontId="2" fillId="3" borderId="0" xfId="0" applyNumberFormat="1" applyFont="1" applyFill="1"/>
    <xf numFmtId="2" fontId="2" fillId="4" borderId="0" xfId="0" applyNumberFormat="1" applyFont="1" applyFill="1"/>
    <xf numFmtId="2" fontId="2" fillId="5" borderId="0" xfId="0" applyNumberFormat="1" applyFont="1" applyFill="1"/>
    <xf numFmtId="2" fontId="2" fillId="6" borderId="0" xfId="0" applyNumberFormat="1" applyFont="1" applyFill="1"/>
    <xf numFmtId="1" fontId="4" fillId="3" borderId="0" xfId="0" applyNumberFormat="1" applyFont="1" applyFill="1"/>
    <xf numFmtId="1" fontId="4" fillId="4" borderId="0" xfId="0" applyNumberFormat="1" applyFont="1" applyFill="1"/>
    <xf numFmtId="1" fontId="4" fillId="5" borderId="0" xfId="0" applyNumberFormat="1" applyFont="1" applyFill="1"/>
    <xf numFmtId="1" fontId="4" fillId="6" borderId="0" xfId="0" applyNumberFormat="1" applyFont="1" applyFill="1"/>
    <xf numFmtId="0" fontId="4" fillId="0" borderId="0" xfId="0" applyFont="1"/>
    <xf numFmtId="1" fontId="1" fillId="3" borderId="0" xfId="0" applyNumberFormat="1" applyFont="1" applyFill="1"/>
    <xf numFmtId="0" fontId="1" fillId="0" borderId="0" xfId="0" applyFont="1"/>
    <xf numFmtId="1" fontId="1" fillId="4" borderId="0" xfId="0" applyNumberFormat="1" applyFont="1" applyFill="1"/>
    <xf numFmtId="1" fontId="1" fillId="5" borderId="0" xfId="0" applyNumberFormat="1" applyFont="1" applyFill="1"/>
    <xf numFmtId="1" fontId="1" fillId="6" borderId="0" xfId="0" applyNumberFormat="1" applyFont="1" applyFill="1"/>
    <xf numFmtId="0" fontId="5" fillId="0" borderId="0" xfId="0" applyFont="1"/>
    <xf numFmtId="164" fontId="0" fillId="3" borderId="0" xfId="0" applyNumberFormat="1" applyFill="1"/>
    <xf numFmtId="0" fontId="0" fillId="0" borderId="0" xfId="0" applyFill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0" fontId="0" fillId="6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1" fontId="4" fillId="8" borderId="0" xfId="0" applyNumberFormat="1" applyFont="1" applyFill="1"/>
    <xf numFmtId="0" fontId="4" fillId="6" borderId="0" xfId="0" applyFont="1" applyFill="1"/>
    <xf numFmtId="1" fontId="1" fillId="8" borderId="0" xfId="0" applyNumberFormat="1" applyFont="1" applyFill="1"/>
    <xf numFmtId="1" fontId="0" fillId="4" borderId="0" xfId="0" applyNumberFormat="1" applyFill="1"/>
    <xf numFmtId="1" fontId="0" fillId="5" borderId="0" xfId="0" applyNumberFormat="1" applyFill="1"/>
    <xf numFmtId="1" fontId="0" fillId="6" borderId="0" xfId="0" applyNumberFormat="1" applyFill="1"/>
    <xf numFmtId="2" fontId="6" fillId="5" borderId="0" xfId="0" applyNumberFormat="1" applyFont="1" applyFill="1"/>
    <xf numFmtId="0" fontId="7" fillId="0" borderId="0" xfId="0" applyFont="1"/>
    <xf numFmtId="0" fontId="0" fillId="3" borderId="0" xfId="0" applyFill="1" applyAlignment="1">
      <alignment horizontal="right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right"/>
    </xf>
    <xf numFmtId="0" fontId="0" fillId="9" borderId="0" xfId="0" applyFill="1"/>
    <xf numFmtId="0" fontId="0" fillId="0" borderId="0" xfId="0" applyAlignment="1">
      <alignment horizontal="right"/>
    </xf>
    <xf numFmtId="2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2" fontId="2" fillId="5" borderId="0" xfId="0" applyNumberFormat="1" applyFont="1" applyFill="1" applyAlignment="1">
      <alignment horizontal="right"/>
    </xf>
    <xf numFmtId="0" fontId="0" fillId="10" borderId="0" xfId="0" applyFill="1"/>
    <xf numFmtId="0" fontId="2" fillId="10" borderId="0" xfId="0" applyFont="1" applyFill="1"/>
    <xf numFmtId="0" fontId="2" fillId="9" borderId="0" xfId="0" applyFont="1" applyFill="1"/>
    <xf numFmtId="0" fontId="8" fillId="10" borderId="0" xfId="0" applyFont="1" applyFill="1"/>
    <xf numFmtId="0" fontId="8" fillId="5" borderId="0" xfId="0" applyFont="1" applyFill="1"/>
    <xf numFmtId="0" fontId="9" fillId="6" borderId="0" xfId="0" applyFont="1" applyFill="1"/>
    <xf numFmtId="0" fontId="9" fillId="10" borderId="0" xfId="0" applyFont="1" applyFill="1"/>
    <xf numFmtId="0" fontId="9" fillId="5" borderId="0" xfId="0" applyFont="1" applyFill="1"/>
    <xf numFmtId="1" fontId="2" fillId="6" borderId="0" xfId="0" applyNumberFormat="1" applyFont="1" applyFill="1"/>
    <xf numFmtId="1" fontId="2" fillId="0" borderId="0" xfId="0" applyNumberFormat="1" applyFont="1"/>
    <xf numFmtId="1" fontId="2" fillId="10" borderId="0" xfId="0" applyNumberFormat="1" applyFont="1" applyFill="1"/>
    <xf numFmtId="1" fontId="2" fillId="5" borderId="0" xfId="0" applyNumberFormat="1" applyFont="1" applyFill="1"/>
    <xf numFmtId="164" fontId="2" fillId="6" borderId="0" xfId="0" applyNumberFormat="1" applyFont="1" applyFill="1"/>
    <xf numFmtId="164" fontId="2" fillId="0" borderId="0" xfId="0" applyNumberFormat="1" applyFont="1"/>
    <xf numFmtId="164" fontId="2" fillId="10" borderId="0" xfId="0" applyNumberFormat="1" applyFont="1" applyFill="1"/>
    <xf numFmtId="164" fontId="2" fillId="5" borderId="0" xfId="0" applyNumberFormat="1" applyFont="1" applyFill="1"/>
    <xf numFmtId="0" fontId="8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0" zoomScale="85" zoomScaleNormal="85" workbookViewId="0">
      <selection activeCell="A50" sqref="A50"/>
    </sheetView>
  </sheetViews>
  <sheetFormatPr defaultRowHeight="14.25" x14ac:dyDescent="0.2"/>
  <cols>
    <col min="1" max="1" width="46.125" bestFit="1" customWidth="1"/>
  </cols>
  <sheetData>
    <row r="1" spans="1:16" ht="18" x14ac:dyDescent="0.25">
      <c r="A1" s="49" t="s">
        <v>27</v>
      </c>
      <c r="B1" s="49"/>
    </row>
    <row r="4" spans="1:16" ht="18" x14ac:dyDescent="0.25">
      <c r="A4" s="1" t="s">
        <v>0</v>
      </c>
      <c r="B4" s="2" t="s">
        <v>1</v>
      </c>
      <c r="C4" s="3"/>
      <c r="D4" s="3"/>
      <c r="E4" s="4"/>
      <c r="F4" s="5" t="s">
        <v>2</v>
      </c>
      <c r="G4" s="6"/>
      <c r="H4" s="6"/>
      <c r="I4" s="4"/>
      <c r="J4" s="7" t="s">
        <v>3</v>
      </c>
      <c r="K4" s="8"/>
      <c r="L4" s="8"/>
      <c r="M4" s="4"/>
      <c r="N4" s="9" t="s">
        <v>4</v>
      </c>
      <c r="O4" s="10"/>
      <c r="P4" s="10"/>
    </row>
    <row r="5" spans="1:16" x14ac:dyDescent="0.2">
      <c r="B5" s="11"/>
      <c r="C5" s="11"/>
      <c r="D5" s="11"/>
      <c r="F5" s="12"/>
      <c r="G5" s="12"/>
      <c r="H5" s="12"/>
      <c r="J5" s="13"/>
      <c r="K5" s="13"/>
      <c r="L5" s="13"/>
      <c r="N5" s="14"/>
      <c r="O5" s="14"/>
      <c r="P5" s="14"/>
    </row>
    <row r="6" spans="1:16" ht="20.25" x14ac:dyDescent="0.3">
      <c r="A6" s="15" t="s">
        <v>5</v>
      </c>
      <c r="B6" s="11"/>
      <c r="C6" s="11"/>
      <c r="D6" s="11"/>
      <c r="F6" s="12"/>
      <c r="G6" s="12"/>
      <c r="H6" s="12"/>
      <c r="J6" s="13"/>
      <c r="K6" s="13"/>
      <c r="L6" s="13"/>
      <c r="N6" s="14"/>
      <c r="O6" s="14"/>
      <c r="P6" s="14"/>
    </row>
    <row r="7" spans="1:16" x14ac:dyDescent="0.2">
      <c r="A7" s="16" t="s">
        <v>6</v>
      </c>
      <c r="B7" s="11">
        <v>61.6</v>
      </c>
      <c r="C7" s="11">
        <v>64.599999999999994</v>
      </c>
      <c r="D7" s="11">
        <v>64.900000000000006</v>
      </c>
      <c r="F7" s="12">
        <v>67</v>
      </c>
      <c r="G7" s="12">
        <v>65.599999999999994</v>
      </c>
      <c r="H7" s="12">
        <v>67.2</v>
      </c>
      <c r="J7" s="13">
        <v>64.599999999999994</v>
      </c>
      <c r="K7" s="13">
        <v>63.5</v>
      </c>
      <c r="L7" s="13">
        <v>67</v>
      </c>
      <c r="N7" s="14">
        <v>66.7</v>
      </c>
      <c r="O7" s="14">
        <v>65</v>
      </c>
      <c r="P7" s="14">
        <v>67.3</v>
      </c>
    </row>
    <row r="8" spans="1:16" ht="15" x14ac:dyDescent="0.25">
      <c r="A8" s="17" t="s">
        <v>7</v>
      </c>
      <c r="B8" s="18">
        <f>AVERAGE(B7:D7)</f>
        <v>63.699999999999996</v>
      </c>
      <c r="C8" s="3"/>
      <c r="D8" s="3"/>
      <c r="E8" s="4"/>
      <c r="F8" s="19">
        <f>AVERAGE(F7:H7)</f>
        <v>66.600000000000009</v>
      </c>
      <c r="G8" s="6"/>
      <c r="H8" s="6"/>
      <c r="I8" s="4"/>
      <c r="J8" s="20">
        <f>AVERAGE(J7:L7)</f>
        <v>65.033333333333331</v>
      </c>
      <c r="K8" s="8"/>
      <c r="L8" s="8"/>
      <c r="M8" s="4"/>
      <c r="N8" s="21">
        <f>AVERAGE(N7:P7)</f>
        <v>66.333333333333329</v>
      </c>
      <c r="O8" s="10"/>
      <c r="P8" s="10"/>
    </row>
    <row r="9" spans="1:16" ht="15" x14ac:dyDescent="0.25">
      <c r="A9" s="17" t="s">
        <v>8</v>
      </c>
      <c r="B9" s="18">
        <f>_xlfn.STDEV.S(B7:D7)</f>
        <v>1.8248287590894656</v>
      </c>
      <c r="C9" s="3"/>
      <c r="D9" s="3"/>
      <c r="E9" s="4"/>
      <c r="F9" s="19">
        <f>_xlfn.STDEV.S(F7:H7)</f>
        <v>0.87177978870813899</v>
      </c>
      <c r="G9" s="6"/>
      <c r="H9" s="6"/>
      <c r="I9" s="4"/>
      <c r="J9" s="20">
        <f>_xlfn.STDEV.S(J7:L7)</f>
        <v>1.7897858344878406</v>
      </c>
      <c r="K9" s="8"/>
      <c r="L9" s="8"/>
      <c r="M9" s="4"/>
      <c r="N9" s="21">
        <f>_xlfn.STDEV.S(N7:P7)</f>
        <v>1.1930353445448847</v>
      </c>
      <c r="O9" s="10"/>
      <c r="P9" s="10"/>
    </row>
    <row r="10" spans="1:16" x14ac:dyDescent="0.2">
      <c r="A10" s="16" t="s">
        <v>9</v>
      </c>
      <c r="B10" s="11">
        <v>6.9</v>
      </c>
      <c r="C10" s="11"/>
      <c r="D10" s="11"/>
      <c r="F10" s="12">
        <v>6.8</v>
      </c>
      <c r="G10" s="12"/>
      <c r="H10" s="12"/>
      <c r="J10" s="13">
        <v>6.9</v>
      </c>
      <c r="K10" s="13"/>
      <c r="L10" s="13"/>
      <c r="N10" s="14">
        <v>6.8</v>
      </c>
      <c r="O10" s="14"/>
      <c r="P10" s="14"/>
    </row>
    <row r="11" spans="1:16" x14ac:dyDescent="0.2">
      <c r="A11" s="16" t="s">
        <v>10</v>
      </c>
      <c r="B11" s="11">
        <v>6.8</v>
      </c>
      <c r="C11" s="11"/>
      <c r="D11" s="11"/>
      <c r="F11" s="12">
        <v>6.7</v>
      </c>
      <c r="G11" s="12"/>
      <c r="H11" s="12"/>
      <c r="J11" s="13">
        <v>6.8</v>
      </c>
      <c r="K11" s="13"/>
      <c r="L11" s="13"/>
      <c r="N11" s="14">
        <v>6.8</v>
      </c>
      <c r="O11" s="14"/>
      <c r="P11" s="14"/>
    </row>
    <row r="12" spans="1:16" ht="20.25" x14ac:dyDescent="0.3">
      <c r="A12" s="15" t="s">
        <v>11</v>
      </c>
      <c r="B12" s="11"/>
      <c r="C12" s="11"/>
      <c r="D12" s="11"/>
      <c r="F12" s="12"/>
      <c r="G12" s="12"/>
      <c r="H12" s="12"/>
      <c r="J12" s="13"/>
      <c r="K12" s="13"/>
      <c r="L12" s="13"/>
      <c r="N12" s="14"/>
      <c r="O12" s="14"/>
      <c r="P12" s="14"/>
    </row>
    <row r="13" spans="1:16" x14ac:dyDescent="0.2">
      <c r="A13" s="16" t="s">
        <v>6</v>
      </c>
      <c r="B13" s="11">
        <v>53.2</v>
      </c>
      <c r="C13" s="11">
        <v>51.6</v>
      </c>
      <c r="D13" s="11">
        <v>53.3</v>
      </c>
      <c r="F13" s="12">
        <v>9.9</v>
      </c>
      <c r="G13" s="12">
        <v>10.9</v>
      </c>
      <c r="H13" s="12">
        <v>11.6</v>
      </c>
      <c r="J13" s="13">
        <v>10.1</v>
      </c>
      <c r="K13" s="13">
        <v>9.6999999999999993</v>
      </c>
      <c r="L13" s="13">
        <v>10.1</v>
      </c>
      <c r="N13" s="14">
        <v>5.78</v>
      </c>
      <c r="O13" s="14">
        <v>6.11</v>
      </c>
      <c r="P13" s="14">
        <v>6.07</v>
      </c>
    </row>
    <row r="14" spans="1:16" ht="15" x14ac:dyDescent="0.25">
      <c r="A14" s="17" t="s">
        <v>7</v>
      </c>
      <c r="B14" s="18">
        <f>AVERAGE(B13:D13)</f>
        <v>52.70000000000001</v>
      </c>
      <c r="C14" s="11"/>
      <c r="D14" s="11"/>
      <c r="F14" s="19">
        <f>AVERAGE(F13:H13)</f>
        <v>10.799999999999999</v>
      </c>
      <c r="G14" s="12"/>
      <c r="H14" s="12"/>
      <c r="J14" s="20">
        <f>AVERAGE(J13:L13)</f>
        <v>9.9666666666666668</v>
      </c>
      <c r="K14" s="13"/>
      <c r="L14" s="13"/>
      <c r="N14" s="21">
        <f>AVERAGE(N13:P13)</f>
        <v>5.9866666666666672</v>
      </c>
      <c r="O14" s="14"/>
      <c r="P14" s="14"/>
    </row>
    <row r="15" spans="1:16" ht="20.25" x14ac:dyDescent="0.3">
      <c r="A15" s="15" t="s">
        <v>12</v>
      </c>
      <c r="B15" s="11"/>
      <c r="C15" s="11"/>
      <c r="D15" s="11"/>
      <c r="F15" s="12"/>
      <c r="G15" s="12"/>
      <c r="H15" s="12"/>
      <c r="J15" s="13"/>
      <c r="K15" s="13"/>
      <c r="L15" s="13"/>
      <c r="N15" s="14"/>
      <c r="O15" s="14"/>
      <c r="P15" s="14"/>
    </row>
    <row r="16" spans="1:16" x14ac:dyDescent="0.2">
      <c r="A16" s="16" t="s">
        <v>6</v>
      </c>
      <c r="B16" s="11">
        <v>48.2</v>
      </c>
      <c r="C16" s="11">
        <v>48.7</v>
      </c>
      <c r="D16" s="11">
        <v>47.9</v>
      </c>
      <c r="F16" s="12">
        <v>4.9800000000000004</v>
      </c>
      <c r="G16" s="12">
        <v>5.74</v>
      </c>
      <c r="H16" s="12">
        <v>5.0999999999999996</v>
      </c>
      <c r="J16" s="13">
        <v>4.43</v>
      </c>
      <c r="K16" s="13">
        <v>4.1900000000000004</v>
      </c>
      <c r="L16" s="13">
        <v>4.57</v>
      </c>
      <c r="N16" s="14">
        <v>2.4500000000000002</v>
      </c>
      <c r="O16" s="14">
        <v>3.78</v>
      </c>
      <c r="P16" s="14">
        <v>3.01</v>
      </c>
    </row>
    <row r="17" spans="1:16" ht="15" x14ac:dyDescent="0.25">
      <c r="A17" s="17" t="s">
        <v>7</v>
      </c>
      <c r="B17" s="18">
        <f>AVERAGE(B16:D16)</f>
        <v>48.266666666666673</v>
      </c>
      <c r="C17" s="11"/>
      <c r="D17" s="11"/>
      <c r="F17" s="19">
        <f>AVERAGE(F16:H16)</f>
        <v>5.2733333333333334</v>
      </c>
      <c r="G17" s="12"/>
      <c r="H17" s="12"/>
      <c r="J17" s="20">
        <f>AVERAGE(J16:L16)</f>
        <v>4.3966666666666674</v>
      </c>
      <c r="K17" s="13"/>
      <c r="L17" s="13"/>
      <c r="N17" s="21">
        <f>AVERAGE(N16:P16)</f>
        <v>3.08</v>
      </c>
      <c r="O17" s="14"/>
      <c r="P17" s="14"/>
    </row>
    <row r="18" spans="1:16" ht="18" x14ac:dyDescent="0.25">
      <c r="A18" s="17" t="s">
        <v>13</v>
      </c>
      <c r="B18" s="22">
        <f>((B8-B14)/B8)*100</f>
        <v>17.268445839874392</v>
      </c>
      <c r="C18" s="11"/>
      <c r="D18" s="11"/>
      <c r="F18" s="23">
        <f>((F8-F14)/F8)*100</f>
        <v>83.78378378378379</v>
      </c>
      <c r="G18" s="12"/>
      <c r="H18" s="12"/>
      <c r="J18" s="24">
        <f>((J8-J14)/J8)*100</f>
        <v>84.674525884161966</v>
      </c>
      <c r="K18" s="13"/>
      <c r="L18" s="13"/>
      <c r="N18" s="25">
        <f>((N8-N14)/N8)*100</f>
        <v>90.9748743718593</v>
      </c>
      <c r="O18" s="14"/>
      <c r="P18" s="14"/>
    </row>
    <row r="19" spans="1:16" ht="18" x14ac:dyDescent="0.25">
      <c r="A19" s="26" t="s">
        <v>14</v>
      </c>
      <c r="B19" s="27">
        <f>((B8-B17)/B8)*100</f>
        <v>24.228152799581355</v>
      </c>
      <c r="C19" s="2"/>
      <c r="D19" s="2"/>
      <c r="E19" s="28"/>
      <c r="F19" s="29">
        <f>((F8-F17)/F8)*100</f>
        <v>92.082082082082081</v>
      </c>
      <c r="G19" s="5"/>
      <c r="H19" s="5"/>
      <c r="I19" s="28"/>
      <c r="J19" s="30">
        <f>((J8-J17)/J8)*100</f>
        <v>93.239364428498206</v>
      </c>
      <c r="K19" s="7"/>
      <c r="L19" s="7"/>
      <c r="M19" s="28"/>
      <c r="N19" s="31">
        <f>((N8-N17)/N8)*100</f>
        <v>95.356783919597987</v>
      </c>
      <c r="O19" s="9"/>
      <c r="P19" s="9"/>
    </row>
    <row r="20" spans="1:16" x14ac:dyDescent="0.2">
      <c r="B20" s="11"/>
      <c r="C20" s="11"/>
      <c r="D20" s="11"/>
      <c r="F20" s="12"/>
      <c r="G20" s="12"/>
      <c r="H20" s="12"/>
      <c r="J20" s="13"/>
      <c r="K20" s="13"/>
      <c r="L20" s="13"/>
      <c r="N20" s="14"/>
      <c r="O20" s="14"/>
      <c r="P20" s="14"/>
    </row>
    <row r="21" spans="1:16" ht="20.25" x14ac:dyDescent="0.3">
      <c r="A21" s="15" t="s">
        <v>15</v>
      </c>
      <c r="B21" s="11"/>
      <c r="C21" s="11"/>
      <c r="D21" s="11"/>
      <c r="F21" s="12"/>
      <c r="G21" s="12"/>
      <c r="H21" s="12"/>
      <c r="J21" s="13"/>
      <c r="K21" s="13"/>
      <c r="L21" s="13"/>
      <c r="N21" s="14"/>
      <c r="O21" s="14"/>
      <c r="P21" s="14"/>
    </row>
    <row r="22" spans="1:16" x14ac:dyDescent="0.2">
      <c r="A22" s="16" t="s">
        <v>6</v>
      </c>
      <c r="B22" s="11">
        <v>39.1</v>
      </c>
      <c r="C22" s="11">
        <v>33.5</v>
      </c>
      <c r="D22" s="11">
        <v>32.299999999999997</v>
      </c>
      <c r="F22" s="12">
        <v>2.21</v>
      </c>
      <c r="G22" s="12">
        <v>2.1</v>
      </c>
      <c r="H22" s="12">
        <v>2.4700000000000002</v>
      </c>
      <c r="J22" s="13">
        <v>1.52</v>
      </c>
      <c r="K22" s="13">
        <v>1.54</v>
      </c>
      <c r="L22" s="13">
        <v>1.89</v>
      </c>
      <c r="N22" s="14">
        <v>1.1499999999999999</v>
      </c>
      <c r="O22" s="14">
        <v>1.55</v>
      </c>
      <c r="P22" s="14">
        <v>1.5</v>
      </c>
    </row>
    <row r="23" spans="1:16" ht="15" x14ac:dyDescent="0.25">
      <c r="A23" s="17" t="s">
        <v>7</v>
      </c>
      <c r="B23" s="18">
        <f>AVERAGE(B22:D22)</f>
        <v>34.966666666666661</v>
      </c>
      <c r="C23" s="11"/>
      <c r="D23" s="11"/>
      <c r="F23" s="19">
        <f>AVERAGE(F22:H22)</f>
        <v>2.2600000000000002</v>
      </c>
      <c r="G23" s="12"/>
      <c r="H23" s="12"/>
      <c r="J23" s="20">
        <f>AVERAGE(J22:L22)</f>
        <v>1.6500000000000001</v>
      </c>
      <c r="K23" s="13"/>
      <c r="L23" s="13"/>
      <c r="N23" s="21">
        <f>AVERAGE(N22:P22)</f>
        <v>1.4000000000000001</v>
      </c>
      <c r="O23" s="14"/>
      <c r="P23" s="14"/>
    </row>
    <row r="24" spans="1:16" x14ac:dyDescent="0.2">
      <c r="A24" s="16" t="s">
        <v>9</v>
      </c>
      <c r="B24" s="11">
        <v>7.1</v>
      </c>
      <c r="C24" s="11"/>
      <c r="D24" s="11"/>
      <c r="F24" s="12">
        <v>7.2</v>
      </c>
      <c r="G24" s="12"/>
      <c r="H24" s="12"/>
      <c r="J24" s="13">
        <v>7.1</v>
      </c>
      <c r="K24" s="13"/>
      <c r="L24" s="13"/>
      <c r="N24" s="14">
        <v>7.1</v>
      </c>
      <c r="O24" s="14"/>
      <c r="P24" s="14"/>
    </row>
    <row r="25" spans="1:16" ht="18" x14ac:dyDescent="0.25">
      <c r="A25" s="26" t="s">
        <v>16</v>
      </c>
      <c r="B25" s="27">
        <f>((B8-B23)/B8)*100</f>
        <v>45.107273678702256</v>
      </c>
      <c r="C25" s="2"/>
      <c r="D25" s="2"/>
      <c r="E25" s="28"/>
      <c r="F25" s="29">
        <f>((F8-F23)/F8)*100</f>
        <v>96.606606606606604</v>
      </c>
      <c r="G25" s="5"/>
      <c r="H25" s="5"/>
      <c r="I25" s="28"/>
      <c r="J25" s="30">
        <f>((J8-J23)/J8)*100</f>
        <v>97.46283956945156</v>
      </c>
      <c r="K25" s="7"/>
      <c r="L25" s="7"/>
      <c r="M25" s="28"/>
      <c r="N25" s="31">
        <f>((N8-N23)/N8)*100</f>
        <v>97.889447236180899</v>
      </c>
      <c r="O25" s="9"/>
      <c r="P25" s="9"/>
    </row>
    <row r="28" spans="1:16" ht="18" x14ac:dyDescent="0.25">
      <c r="A28" s="1" t="s">
        <v>17</v>
      </c>
      <c r="B28" s="2" t="s">
        <v>18</v>
      </c>
      <c r="C28" s="11"/>
      <c r="D28" s="11"/>
      <c r="F28" s="5" t="s">
        <v>19</v>
      </c>
      <c r="G28" s="12"/>
      <c r="H28" s="12"/>
      <c r="J28" s="7" t="s">
        <v>20</v>
      </c>
      <c r="K28" s="13"/>
      <c r="L28" s="13"/>
      <c r="N28" s="9" t="s">
        <v>21</v>
      </c>
      <c r="O28" s="14"/>
      <c r="P28" s="14"/>
    </row>
    <row r="29" spans="1:16" x14ac:dyDescent="0.2">
      <c r="B29" s="11"/>
      <c r="C29" s="11"/>
      <c r="D29" s="11"/>
      <c r="F29" s="12"/>
      <c r="G29" s="12"/>
      <c r="H29" s="12"/>
      <c r="J29" s="13"/>
      <c r="K29" s="13"/>
      <c r="L29" s="13"/>
      <c r="N29" s="14"/>
      <c r="O29" s="14"/>
      <c r="P29" s="14"/>
    </row>
    <row r="30" spans="1:16" ht="23.25" x14ac:dyDescent="0.35">
      <c r="A30" s="32" t="s">
        <v>5</v>
      </c>
      <c r="B30" s="11"/>
      <c r="C30" s="11"/>
      <c r="D30" s="11"/>
      <c r="F30" s="12"/>
      <c r="G30" s="12"/>
      <c r="H30" s="12"/>
      <c r="J30" s="13"/>
      <c r="K30" s="13"/>
      <c r="L30" s="13"/>
      <c r="N30" s="14"/>
      <c r="O30" s="14"/>
      <c r="P30" s="14"/>
    </row>
    <row r="31" spans="1:16" x14ac:dyDescent="0.2">
      <c r="A31" s="16" t="s">
        <v>6</v>
      </c>
      <c r="B31" s="11">
        <v>64.2</v>
      </c>
      <c r="C31" s="11">
        <v>64.099999999999994</v>
      </c>
      <c r="D31" s="11">
        <v>63.7</v>
      </c>
      <c r="F31" s="12">
        <v>63.3</v>
      </c>
      <c r="G31" s="12">
        <v>63.8</v>
      </c>
      <c r="H31" s="12">
        <v>65.099999999999994</v>
      </c>
      <c r="J31" s="13">
        <v>62.7</v>
      </c>
      <c r="K31" s="13">
        <v>51.8</v>
      </c>
      <c r="L31" s="13">
        <v>59.9</v>
      </c>
      <c r="N31" s="14">
        <v>66.099999999999994</v>
      </c>
      <c r="O31" s="14">
        <v>66.2</v>
      </c>
      <c r="P31" s="14">
        <v>66.400000000000006</v>
      </c>
    </row>
    <row r="32" spans="1:16" ht="15" x14ac:dyDescent="0.25">
      <c r="A32" s="17" t="s">
        <v>7</v>
      </c>
      <c r="B32" s="33">
        <f>AVERAGE(B31:D31)</f>
        <v>64</v>
      </c>
      <c r="C32" s="11"/>
      <c r="D32" s="11"/>
      <c r="F32" s="19">
        <f>AVERAGE(F31:H31)</f>
        <v>64.066666666666663</v>
      </c>
      <c r="G32" s="12"/>
      <c r="H32" s="12"/>
      <c r="J32" s="20">
        <f>AVERAGE(J31:L31)</f>
        <v>58.133333333333333</v>
      </c>
      <c r="K32" s="13"/>
      <c r="L32" s="13"/>
      <c r="N32" s="21">
        <f>AVERAGE(N31:P31)</f>
        <v>66.233333333333334</v>
      </c>
      <c r="O32" s="14"/>
      <c r="P32" s="14"/>
    </row>
    <row r="33" spans="1:16" x14ac:dyDescent="0.2">
      <c r="A33" s="16" t="s">
        <v>9</v>
      </c>
      <c r="B33" s="11">
        <v>6.93</v>
      </c>
      <c r="C33" s="11"/>
      <c r="D33" s="11"/>
      <c r="F33" s="12">
        <v>6.93</v>
      </c>
      <c r="G33" s="12"/>
      <c r="H33" s="12"/>
      <c r="J33" s="13">
        <v>6.95</v>
      </c>
      <c r="K33" s="13"/>
      <c r="L33" s="13"/>
      <c r="N33" s="14">
        <v>6.8</v>
      </c>
      <c r="O33" s="14"/>
      <c r="P33" s="14"/>
    </row>
    <row r="34" spans="1:16" x14ac:dyDescent="0.2">
      <c r="A34" s="16" t="s">
        <v>10</v>
      </c>
      <c r="B34" s="11">
        <v>6.91</v>
      </c>
      <c r="C34" s="11"/>
      <c r="D34" s="11"/>
      <c r="F34" s="12">
        <v>6.89</v>
      </c>
      <c r="G34" s="12"/>
      <c r="H34" s="12"/>
      <c r="J34" s="13">
        <v>6.93</v>
      </c>
      <c r="K34" s="13"/>
      <c r="L34" s="13"/>
      <c r="N34" s="14">
        <v>6.92</v>
      </c>
      <c r="O34" s="14"/>
      <c r="P34" s="14"/>
    </row>
    <row r="35" spans="1:16" ht="23.25" x14ac:dyDescent="0.35">
      <c r="A35" s="32" t="s">
        <v>22</v>
      </c>
      <c r="B35" s="11"/>
      <c r="C35" s="11"/>
      <c r="D35" s="11"/>
      <c r="F35" s="12"/>
      <c r="G35" s="12"/>
      <c r="H35" s="12"/>
      <c r="J35" s="13"/>
      <c r="K35" s="13"/>
      <c r="L35" s="13"/>
      <c r="N35" s="14"/>
      <c r="O35" s="14"/>
      <c r="P35" s="14"/>
    </row>
    <row r="36" spans="1:16" x14ac:dyDescent="0.2">
      <c r="A36" s="16" t="s">
        <v>6</v>
      </c>
      <c r="B36" s="11">
        <v>50.2</v>
      </c>
      <c r="C36" s="11">
        <v>50.1</v>
      </c>
      <c r="D36" s="11">
        <v>50.1</v>
      </c>
      <c r="F36" s="12">
        <v>53.5</v>
      </c>
      <c r="G36" s="12">
        <v>52.5</v>
      </c>
      <c r="H36" s="12">
        <v>53.1</v>
      </c>
      <c r="J36" s="13">
        <v>54</v>
      </c>
      <c r="K36" s="13">
        <v>52.9</v>
      </c>
      <c r="L36" s="13">
        <v>52.2</v>
      </c>
      <c r="N36" s="14">
        <v>46</v>
      </c>
      <c r="O36" s="14">
        <v>42.8</v>
      </c>
      <c r="P36" s="14">
        <v>37.5</v>
      </c>
    </row>
    <row r="37" spans="1:16" x14ac:dyDescent="0.2">
      <c r="A37" s="34" t="s">
        <v>7</v>
      </c>
      <c r="B37" s="33">
        <f>AVERAGE(B36:D36)</f>
        <v>50.133333333333333</v>
      </c>
      <c r="C37" s="11"/>
      <c r="D37" s="11"/>
      <c r="F37" s="12">
        <f>AVERAGE(F36:H36)</f>
        <v>53.033333333333331</v>
      </c>
      <c r="G37" s="12"/>
      <c r="H37" s="12"/>
      <c r="J37" s="13">
        <f>AVERAGE(J36:L36)</f>
        <v>53.033333333333339</v>
      </c>
      <c r="K37" s="13"/>
      <c r="L37" s="13"/>
      <c r="N37" s="14">
        <f>AVERAGE(N36:P36)</f>
        <v>42.1</v>
      </c>
      <c r="O37" s="14"/>
      <c r="P37" s="14"/>
    </row>
    <row r="38" spans="1:16" ht="23.25" x14ac:dyDescent="0.35">
      <c r="A38" s="32" t="s">
        <v>23</v>
      </c>
      <c r="B38" s="11"/>
      <c r="C38" s="11"/>
      <c r="D38" s="11"/>
      <c r="F38" s="12"/>
      <c r="G38" s="12"/>
      <c r="H38" s="12"/>
      <c r="J38" s="13"/>
      <c r="K38" s="13"/>
      <c r="L38" s="13"/>
      <c r="N38" s="14"/>
      <c r="O38" s="14"/>
      <c r="P38" s="14"/>
    </row>
    <row r="39" spans="1:16" x14ac:dyDescent="0.2">
      <c r="A39" s="16" t="s">
        <v>6</v>
      </c>
      <c r="B39" s="11">
        <v>50.2</v>
      </c>
      <c r="C39" s="11">
        <v>50.1</v>
      </c>
      <c r="D39" s="11">
        <v>50.1</v>
      </c>
      <c r="F39" s="12">
        <v>51.3</v>
      </c>
      <c r="G39" s="12">
        <v>51.3</v>
      </c>
      <c r="H39" s="12">
        <v>53.5</v>
      </c>
      <c r="J39" s="13">
        <v>54.1</v>
      </c>
      <c r="K39" s="13">
        <v>54.7</v>
      </c>
      <c r="L39" s="13">
        <v>57.6</v>
      </c>
      <c r="N39" s="14">
        <v>48.5</v>
      </c>
      <c r="O39" s="14">
        <v>38.9</v>
      </c>
      <c r="P39" s="14">
        <v>53.6</v>
      </c>
    </row>
    <row r="40" spans="1:16" ht="15" x14ac:dyDescent="0.25">
      <c r="A40" s="17" t="s">
        <v>7</v>
      </c>
      <c r="B40" s="33">
        <f>AVERAGE(B39:D39)</f>
        <v>50.133333333333333</v>
      </c>
      <c r="C40" s="35"/>
      <c r="D40" s="35"/>
      <c r="E40" s="17"/>
      <c r="F40" s="19">
        <f>AVERAGE(F39:H39)</f>
        <v>52.033333333333331</v>
      </c>
      <c r="G40" s="36"/>
      <c r="H40" s="36"/>
      <c r="I40" s="17"/>
      <c r="J40" s="20">
        <f>AVERAGE(J39:L39)</f>
        <v>55.466666666666669</v>
      </c>
      <c r="K40" s="37"/>
      <c r="L40" s="37"/>
      <c r="M40" s="17"/>
      <c r="N40" s="21">
        <f>AVERAGE(N39:P39)</f>
        <v>47</v>
      </c>
      <c r="O40" s="38"/>
      <c r="P40" s="38"/>
    </row>
    <row r="41" spans="1:16" ht="18" x14ac:dyDescent="0.25">
      <c r="A41" s="26" t="s">
        <v>24</v>
      </c>
      <c r="B41" s="22">
        <f>((B32-B37)/B32)*100</f>
        <v>21.666666666666668</v>
      </c>
      <c r="C41" s="39"/>
      <c r="D41" s="39"/>
      <c r="E41" s="26"/>
      <c r="F41" s="23">
        <f>((F32-F37)/F32)*100</f>
        <v>17.221644120707595</v>
      </c>
      <c r="G41" s="40"/>
      <c r="H41" s="40"/>
      <c r="I41" s="26"/>
      <c r="J41" s="24">
        <f>((J32-J37)/J32)*100</f>
        <v>8.7729357798165033</v>
      </c>
      <c r="K41" s="41"/>
      <c r="L41" s="41"/>
      <c r="M41" s="26"/>
      <c r="N41" s="42">
        <f>((N32-N37)/N32)*100</f>
        <v>36.436839456467034</v>
      </c>
      <c r="O41" s="43"/>
      <c r="P41" s="43"/>
    </row>
    <row r="42" spans="1:16" ht="18" x14ac:dyDescent="0.25">
      <c r="A42" s="26" t="s">
        <v>25</v>
      </c>
      <c r="B42" s="27">
        <f>((B32-B40)/B32)*100</f>
        <v>21.666666666666668</v>
      </c>
      <c r="C42" s="2"/>
      <c r="D42" s="2"/>
      <c r="E42" s="28"/>
      <c r="F42" s="29">
        <f>((F32-F40)/F32)*100</f>
        <v>18.782518210197711</v>
      </c>
      <c r="G42" s="5"/>
      <c r="H42" s="5"/>
      <c r="I42" s="28"/>
      <c r="J42" s="30">
        <f>((J32-J40)/J32)*100</f>
        <v>4.5871559633027488</v>
      </c>
      <c r="K42" s="7"/>
      <c r="L42" s="7"/>
      <c r="M42" s="28"/>
      <c r="N42" s="44">
        <f>((N32-N40)/N32)*100</f>
        <v>29.038751887267239</v>
      </c>
      <c r="O42" s="9"/>
      <c r="P42" s="9"/>
    </row>
    <row r="43" spans="1:16" x14ac:dyDescent="0.2">
      <c r="B43" s="11"/>
      <c r="C43" s="11"/>
      <c r="D43" s="11"/>
      <c r="F43" s="45">
        <f>((F32-F40)/F32)*100</f>
        <v>18.782518210197711</v>
      </c>
      <c r="G43" s="12"/>
      <c r="H43" s="12"/>
      <c r="J43" s="46">
        <f>((J32-J40)/J32)*100</f>
        <v>4.5871559633027488</v>
      </c>
      <c r="K43" s="13"/>
      <c r="L43" s="13"/>
      <c r="N43" s="47">
        <f>((N32-N40)/N32)*100</f>
        <v>29.038751887267239</v>
      </c>
      <c r="O43" s="14"/>
      <c r="P43" s="14"/>
    </row>
    <row r="44" spans="1:16" ht="23.25" x14ac:dyDescent="0.35">
      <c r="A44" s="32" t="s">
        <v>15</v>
      </c>
      <c r="B44" s="11"/>
      <c r="C44" s="11"/>
      <c r="D44" s="11"/>
      <c r="F44" s="12"/>
      <c r="G44" s="12"/>
      <c r="H44" s="12"/>
      <c r="J44" s="13"/>
      <c r="K44" s="13"/>
      <c r="L44" s="13"/>
      <c r="N44" s="14"/>
      <c r="O44" s="14"/>
      <c r="P44" s="14"/>
    </row>
    <row r="45" spans="1:16" x14ac:dyDescent="0.2">
      <c r="A45" s="16" t="s">
        <v>6</v>
      </c>
      <c r="B45" s="11">
        <v>37.200000000000003</v>
      </c>
      <c r="C45" s="11">
        <v>35.9</v>
      </c>
      <c r="D45" s="11">
        <v>37.6</v>
      </c>
      <c r="F45" s="12">
        <v>5.67</v>
      </c>
      <c r="G45" s="12">
        <v>4.43</v>
      </c>
      <c r="H45" s="12">
        <v>5.28</v>
      </c>
      <c r="J45" s="13">
        <v>2.87</v>
      </c>
      <c r="K45" s="13">
        <v>3.07</v>
      </c>
      <c r="L45" s="13">
        <v>3.26</v>
      </c>
      <c r="N45" s="14">
        <v>0.94</v>
      </c>
      <c r="O45" s="14">
        <v>0.82</v>
      </c>
      <c r="P45" s="14">
        <v>0.87</v>
      </c>
    </row>
    <row r="46" spans="1:16" ht="15" x14ac:dyDescent="0.25">
      <c r="A46" s="17" t="s">
        <v>7</v>
      </c>
      <c r="B46" s="33">
        <f>AVERAGE(B45:D45)</f>
        <v>36.9</v>
      </c>
      <c r="C46" s="11"/>
      <c r="D46" s="11"/>
      <c r="F46" s="19">
        <f>AVERAGE(F45:H45)</f>
        <v>5.126666666666666</v>
      </c>
      <c r="G46" s="12"/>
      <c r="H46" s="12"/>
      <c r="J46" s="48">
        <f>AVERAGE(J45:L45)</f>
        <v>3.0666666666666664</v>
      </c>
      <c r="K46" s="13"/>
      <c r="L46" s="13"/>
      <c r="N46" s="21">
        <f>AVERAGE(N45:P45)</f>
        <v>0.87666666666666659</v>
      </c>
      <c r="O46" s="14"/>
      <c r="P46" s="14"/>
    </row>
    <row r="47" spans="1:16" x14ac:dyDescent="0.2">
      <c r="A47" s="16" t="s">
        <v>9</v>
      </c>
      <c r="B47" s="11">
        <v>6.95</v>
      </c>
      <c r="C47" s="11"/>
      <c r="D47" s="11"/>
      <c r="F47" s="12">
        <v>6.9</v>
      </c>
      <c r="G47" s="12"/>
      <c r="H47" s="12"/>
      <c r="J47" s="13">
        <v>6.88</v>
      </c>
      <c r="K47" s="13"/>
      <c r="L47" s="13"/>
      <c r="N47" s="14">
        <v>6.82</v>
      </c>
      <c r="O47" s="14"/>
      <c r="P47" s="14"/>
    </row>
    <row r="48" spans="1:16" ht="18" x14ac:dyDescent="0.25">
      <c r="A48" s="26" t="s">
        <v>26</v>
      </c>
      <c r="B48" s="27">
        <f>((B32-B46)/B32)*100</f>
        <v>42.34375</v>
      </c>
      <c r="C48" s="2"/>
      <c r="D48" s="2"/>
      <c r="E48" s="28"/>
      <c r="F48" s="29">
        <f>((F32-F46)/F32)*100</f>
        <v>91.997918834547349</v>
      </c>
      <c r="G48" s="5"/>
      <c r="H48" s="5"/>
      <c r="I48" s="28"/>
      <c r="J48" s="30">
        <f>((J32-J46)/J32)*100</f>
        <v>94.724770642201833</v>
      </c>
      <c r="K48" s="7"/>
      <c r="L48" s="7"/>
      <c r="M48" s="28"/>
      <c r="N48" s="31">
        <f>((N32-N46)/N32)*100</f>
        <v>98.676396577755412</v>
      </c>
      <c r="O48" s="9"/>
      <c r="P4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zoomScale="90" zoomScaleNormal="90" workbookViewId="0">
      <selection activeCell="A97" sqref="A97"/>
    </sheetView>
  </sheetViews>
  <sheetFormatPr defaultRowHeight="14.25" x14ac:dyDescent="0.2"/>
  <cols>
    <col min="1" max="1" width="41.875" bestFit="1" customWidth="1"/>
  </cols>
  <sheetData>
    <row r="1" spans="1:16" ht="18" x14ac:dyDescent="0.25">
      <c r="A1" s="49" t="s">
        <v>28</v>
      </c>
    </row>
    <row r="4" spans="1:16" ht="18" x14ac:dyDescent="0.25">
      <c r="A4" s="1" t="s">
        <v>0</v>
      </c>
      <c r="B4" s="3" t="s">
        <v>1</v>
      </c>
      <c r="C4" s="3"/>
      <c r="D4" s="3"/>
      <c r="E4" s="4"/>
      <c r="F4" s="6" t="s">
        <v>2</v>
      </c>
      <c r="G4" s="6"/>
      <c r="H4" s="6"/>
      <c r="I4" s="4"/>
      <c r="J4" s="8" t="s">
        <v>3</v>
      </c>
      <c r="K4" s="8"/>
      <c r="L4" s="8"/>
      <c r="M4" s="4"/>
      <c r="N4" s="10" t="s">
        <v>4</v>
      </c>
      <c r="O4" s="10"/>
      <c r="P4" s="10"/>
    </row>
    <row r="5" spans="1:16" x14ac:dyDescent="0.2">
      <c r="B5" s="11"/>
      <c r="C5" s="11"/>
      <c r="D5" s="11"/>
      <c r="F5" s="12"/>
      <c r="G5" s="12"/>
      <c r="H5" s="12"/>
      <c r="J5" s="13"/>
      <c r="K5" s="13"/>
      <c r="L5" s="13"/>
      <c r="N5" s="14"/>
      <c r="O5" s="14"/>
      <c r="P5" s="14"/>
    </row>
    <row r="6" spans="1:16" x14ac:dyDescent="0.2">
      <c r="A6" t="s">
        <v>5</v>
      </c>
      <c r="B6" s="11"/>
      <c r="C6" s="11"/>
      <c r="D6" s="11"/>
      <c r="F6" s="12"/>
      <c r="G6" s="12"/>
      <c r="H6" s="12"/>
      <c r="J6" s="13"/>
      <c r="K6" s="13"/>
      <c r="L6" s="13"/>
      <c r="N6" s="14"/>
      <c r="O6" s="14"/>
      <c r="P6" s="14"/>
    </row>
    <row r="7" spans="1:16" x14ac:dyDescent="0.2">
      <c r="A7" s="16" t="s">
        <v>6</v>
      </c>
      <c r="B7" s="11">
        <v>68</v>
      </c>
      <c r="C7" s="11">
        <v>67.5</v>
      </c>
      <c r="D7" s="11">
        <v>67.400000000000006</v>
      </c>
      <c r="F7" s="12">
        <v>63.9</v>
      </c>
      <c r="G7" s="12">
        <v>59.9</v>
      </c>
      <c r="H7" s="12">
        <v>57.8</v>
      </c>
      <c r="J7" s="13">
        <v>69.599999999999994</v>
      </c>
      <c r="K7" s="13">
        <v>70.8</v>
      </c>
      <c r="L7" s="13">
        <v>68.8</v>
      </c>
      <c r="N7" s="14">
        <v>70.3</v>
      </c>
      <c r="O7" s="14">
        <v>68.8</v>
      </c>
      <c r="P7" s="14">
        <v>67.7</v>
      </c>
    </row>
    <row r="8" spans="1:16" ht="15" x14ac:dyDescent="0.25">
      <c r="A8" s="4" t="s">
        <v>7</v>
      </c>
      <c r="B8" s="18">
        <f>AVERAGE(B7:D7)</f>
        <v>67.63333333333334</v>
      </c>
      <c r="C8" s="3"/>
      <c r="D8" s="3"/>
      <c r="E8" s="4"/>
      <c r="F8" s="19">
        <f>AVERAGE(F7:H7)</f>
        <v>60.533333333333331</v>
      </c>
      <c r="G8" s="6"/>
      <c r="H8" s="6"/>
      <c r="I8" s="4"/>
      <c r="J8" s="20">
        <f>AVERAGE(J7:L7)</f>
        <v>69.733333333333334</v>
      </c>
      <c r="K8" s="8"/>
      <c r="L8" s="8"/>
      <c r="M8" s="4"/>
      <c r="N8" s="21">
        <f>AVERAGE(N7:P7)</f>
        <v>68.933333333333337</v>
      </c>
      <c r="O8" s="10"/>
      <c r="P8" s="10"/>
    </row>
    <row r="9" spans="1:16" ht="15" x14ac:dyDescent="0.25">
      <c r="A9" s="4" t="s">
        <v>8</v>
      </c>
      <c r="B9" s="18">
        <f>_xlfn.STDEV.S(B7:D7)</f>
        <v>0.32145502536642978</v>
      </c>
      <c r="C9" s="3"/>
      <c r="D9" s="3"/>
      <c r="E9" s="4"/>
      <c r="F9" s="19">
        <f>_xlfn.STDEV.S(F7:H7)</f>
        <v>3.0989245446337246</v>
      </c>
      <c r="G9" s="6"/>
      <c r="H9" s="6"/>
      <c r="I9" s="4"/>
      <c r="J9" s="20">
        <f>_xlfn.STDEV.S(J7:L7)</f>
        <v>1.0066445913694335</v>
      </c>
      <c r="K9" s="8"/>
      <c r="L9" s="8"/>
      <c r="M9" s="4"/>
      <c r="N9" s="21">
        <f>_xlfn.STDEV.S(N7:P7)</f>
        <v>1.3051181300301236</v>
      </c>
      <c r="O9" s="10"/>
      <c r="P9" s="10"/>
    </row>
    <row r="10" spans="1:16" x14ac:dyDescent="0.2">
      <c r="A10" s="16" t="s">
        <v>9</v>
      </c>
      <c r="B10" s="11">
        <v>7.14</v>
      </c>
      <c r="C10" s="11"/>
      <c r="D10" s="11"/>
      <c r="F10" s="12">
        <v>7.19</v>
      </c>
      <c r="G10" s="12"/>
      <c r="H10" s="12"/>
      <c r="J10" s="13">
        <v>7.16</v>
      </c>
      <c r="K10" s="13"/>
      <c r="L10" s="13"/>
      <c r="N10" s="14">
        <v>7.16</v>
      </c>
      <c r="O10" s="14"/>
      <c r="P10" s="14"/>
    </row>
    <row r="11" spans="1:16" x14ac:dyDescent="0.2">
      <c r="A11" t="s">
        <v>10</v>
      </c>
      <c r="B11" s="11"/>
      <c r="C11" s="11"/>
      <c r="D11" s="11"/>
      <c r="F11" s="12"/>
      <c r="G11" s="12"/>
      <c r="H11" s="12"/>
      <c r="J11" s="13"/>
      <c r="K11" s="13"/>
      <c r="L11" s="13"/>
      <c r="N11" s="14"/>
      <c r="O11" s="14"/>
      <c r="P11" s="14"/>
    </row>
    <row r="12" spans="1:16" x14ac:dyDescent="0.2">
      <c r="B12" s="11"/>
      <c r="C12" s="11"/>
      <c r="D12" s="11"/>
      <c r="F12" s="12"/>
      <c r="G12" s="12"/>
      <c r="H12" s="12"/>
      <c r="J12" s="13"/>
      <c r="K12" s="13"/>
      <c r="L12" s="13"/>
      <c r="N12" s="14"/>
      <c r="O12" s="14"/>
      <c r="P12" s="14"/>
    </row>
    <row r="13" spans="1:16" x14ac:dyDescent="0.2">
      <c r="A13" t="s">
        <v>12</v>
      </c>
      <c r="B13" s="11"/>
      <c r="C13" s="11"/>
      <c r="D13" s="11"/>
      <c r="F13" s="12"/>
      <c r="G13" s="12"/>
      <c r="H13" s="12"/>
      <c r="J13" s="13"/>
      <c r="K13" s="13"/>
      <c r="L13" s="13"/>
      <c r="N13" s="14"/>
      <c r="O13" s="14"/>
      <c r="P13" s="14"/>
    </row>
    <row r="14" spans="1:16" x14ac:dyDescent="0.2">
      <c r="A14" s="16" t="s">
        <v>6</v>
      </c>
      <c r="B14" s="11">
        <v>65.400000000000006</v>
      </c>
      <c r="C14" s="11">
        <v>65.7</v>
      </c>
      <c r="D14" s="11">
        <v>63.8</v>
      </c>
      <c r="F14" s="12">
        <v>16.600000000000001</v>
      </c>
      <c r="G14" s="12">
        <v>23.4</v>
      </c>
      <c r="H14" s="12">
        <v>24</v>
      </c>
      <c r="J14" s="13">
        <v>10.7</v>
      </c>
      <c r="K14" s="13">
        <v>9.0399999999999991</v>
      </c>
      <c r="L14" s="13">
        <v>9.11</v>
      </c>
      <c r="N14" s="14">
        <v>8.25</v>
      </c>
      <c r="O14" s="14">
        <v>8.5399999999999991</v>
      </c>
      <c r="P14" s="14">
        <v>7.81</v>
      </c>
    </row>
    <row r="15" spans="1:16" ht="15" x14ac:dyDescent="0.25">
      <c r="A15" s="4" t="s">
        <v>7</v>
      </c>
      <c r="B15" s="53">
        <f>AVERAGE(B14:D14)</f>
        <v>64.966666666666683</v>
      </c>
      <c r="C15" s="50"/>
      <c r="D15" s="50"/>
      <c r="E15" s="55"/>
      <c r="F15" s="56">
        <f>AVERAGE(F14:H14)</f>
        <v>21.333333333333332</v>
      </c>
      <c r="G15" s="57"/>
      <c r="H15" s="57"/>
      <c r="I15" s="55"/>
      <c r="J15" s="58">
        <f>AVERAGE(J14:L14)</f>
        <v>9.6166666666666654</v>
      </c>
      <c r="K15" s="13"/>
      <c r="L15" s="13"/>
      <c r="N15" s="21">
        <f>AVERAGE(N14:P14)</f>
        <v>8.1999999999999993</v>
      </c>
      <c r="O15" s="14"/>
      <c r="P15" s="14"/>
    </row>
    <row r="16" spans="1:16" x14ac:dyDescent="0.2">
      <c r="B16" s="11"/>
      <c r="C16" s="11"/>
      <c r="D16" s="11"/>
      <c r="F16" s="12"/>
      <c r="G16" s="12"/>
      <c r="H16" s="12"/>
      <c r="J16" s="13"/>
      <c r="K16" s="13"/>
      <c r="L16" s="13"/>
      <c r="N16" s="14"/>
      <c r="O16" s="14"/>
      <c r="P16" s="14"/>
    </row>
    <row r="17" spans="1:16" ht="18" x14ac:dyDescent="0.25">
      <c r="A17" s="28" t="s">
        <v>14</v>
      </c>
      <c r="B17" s="27">
        <f>((B8-B15)/B8)*100</f>
        <v>3.9428289797929872</v>
      </c>
      <c r="C17" s="2"/>
      <c r="D17" s="2"/>
      <c r="E17" s="28"/>
      <c r="F17" s="29">
        <f>((F8-F15)/F8)*100</f>
        <v>64.757709251101332</v>
      </c>
      <c r="G17" s="5"/>
      <c r="H17" s="5"/>
      <c r="I17" s="28"/>
      <c r="J17" s="30">
        <f>((J8-J15)/J8)*100</f>
        <v>86.209369024856599</v>
      </c>
      <c r="K17" s="7"/>
      <c r="L17" s="7"/>
      <c r="M17" s="28"/>
      <c r="N17" s="31">
        <f>((N8-N15)/N8)*100</f>
        <v>88.104448742746612</v>
      </c>
      <c r="O17" s="9"/>
      <c r="P17" s="9"/>
    </row>
    <row r="18" spans="1:16" x14ac:dyDescent="0.2">
      <c r="B18" s="11"/>
      <c r="C18" s="11"/>
      <c r="D18" s="11"/>
      <c r="F18" s="12"/>
      <c r="G18" s="12"/>
      <c r="H18" s="12"/>
      <c r="J18" s="13"/>
      <c r="K18" s="13"/>
      <c r="L18" s="13"/>
      <c r="N18" s="14"/>
      <c r="O18" s="14"/>
      <c r="P18" s="14"/>
    </row>
    <row r="19" spans="1:16" x14ac:dyDescent="0.2">
      <c r="A19" t="s">
        <v>15</v>
      </c>
      <c r="B19" s="11"/>
      <c r="C19" s="11"/>
      <c r="D19" s="11"/>
      <c r="F19" s="12"/>
      <c r="G19" s="12"/>
      <c r="H19" s="12"/>
      <c r="J19" s="13"/>
      <c r="K19" s="13"/>
      <c r="L19" s="13"/>
      <c r="N19" s="14"/>
      <c r="O19" s="14"/>
      <c r="P19" s="14"/>
    </row>
    <row r="20" spans="1:16" x14ac:dyDescent="0.2">
      <c r="A20" s="16" t="s">
        <v>6</v>
      </c>
      <c r="B20" s="11">
        <v>52.6</v>
      </c>
      <c r="C20" s="11">
        <v>54.4</v>
      </c>
      <c r="D20" s="11">
        <v>52.2</v>
      </c>
      <c r="F20" s="12">
        <v>4.45</v>
      </c>
      <c r="G20" s="12">
        <v>4.47</v>
      </c>
      <c r="H20" s="12">
        <v>4.84</v>
      </c>
      <c r="J20" s="13">
        <v>1.78</v>
      </c>
      <c r="K20" s="13">
        <v>1.27</v>
      </c>
      <c r="L20" s="13">
        <v>1.59</v>
      </c>
      <c r="N20" s="14">
        <v>1.65</v>
      </c>
      <c r="O20" s="14">
        <v>0.91</v>
      </c>
      <c r="P20" s="14">
        <v>0.76</v>
      </c>
    </row>
    <row r="21" spans="1:16" ht="15" x14ac:dyDescent="0.25">
      <c r="A21" s="4" t="s">
        <v>7</v>
      </c>
      <c r="B21" s="18">
        <f>AVERAGE(B20:D20)</f>
        <v>53.066666666666663</v>
      </c>
      <c r="C21" s="11"/>
      <c r="D21" s="11"/>
      <c r="F21" s="19">
        <f>AVERAGE(F20:H20)</f>
        <v>4.5866666666666669</v>
      </c>
      <c r="G21" s="12"/>
      <c r="H21" s="12"/>
      <c r="J21" s="20">
        <f>AVERAGE(J20:L20)</f>
        <v>1.5466666666666666</v>
      </c>
      <c r="K21" s="13"/>
      <c r="L21" s="13"/>
      <c r="N21" s="21">
        <f>AVERAGE(N20:P20)</f>
        <v>1.1066666666666667</v>
      </c>
      <c r="O21" s="14"/>
      <c r="P21" s="14"/>
    </row>
    <row r="22" spans="1:16" x14ac:dyDescent="0.2">
      <c r="A22" s="16" t="s">
        <v>9</v>
      </c>
      <c r="B22" s="11">
        <v>7.31</v>
      </c>
      <c r="C22" s="11"/>
      <c r="D22" s="11"/>
      <c r="F22" s="12">
        <v>7.49</v>
      </c>
      <c r="G22" s="12"/>
      <c r="H22" s="12"/>
      <c r="J22" s="13">
        <v>7.3</v>
      </c>
      <c r="K22" s="13"/>
      <c r="L22" s="13"/>
      <c r="N22" s="14">
        <v>7.3</v>
      </c>
      <c r="O22" s="14"/>
      <c r="P22" s="14"/>
    </row>
    <row r="23" spans="1:16" x14ac:dyDescent="0.2">
      <c r="B23" s="11"/>
      <c r="C23" s="11"/>
      <c r="D23" s="11"/>
      <c r="F23" s="12"/>
      <c r="G23" s="12"/>
      <c r="H23" s="12"/>
      <c r="J23" s="13"/>
      <c r="K23" s="13"/>
      <c r="L23" s="13"/>
      <c r="N23" s="14"/>
      <c r="O23" s="14"/>
      <c r="P23" s="14"/>
    </row>
    <row r="24" spans="1:16" ht="18" x14ac:dyDescent="0.25">
      <c r="A24" s="28" t="s">
        <v>16</v>
      </c>
      <c r="B24" s="27">
        <f>((B8-B21)/B8)*100</f>
        <v>21.537703302119287</v>
      </c>
      <c r="C24" s="2"/>
      <c r="D24" s="2"/>
      <c r="E24" s="28"/>
      <c r="F24" s="29">
        <f>((F8-F21)/F8)*100</f>
        <v>92.42290748898678</v>
      </c>
      <c r="G24" s="5"/>
      <c r="H24" s="5"/>
      <c r="I24" s="28"/>
      <c r="J24" s="30">
        <f>((J8-J21)/J8)*100</f>
        <v>97.782026768642453</v>
      </c>
      <c r="K24" s="7"/>
      <c r="L24" s="7"/>
      <c r="M24" s="28"/>
      <c r="N24" s="31">
        <f>((N8-N21)/N8)*100</f>
        <v>98.394584139264978</v>
      </c>
      <c r="O24" s="9"/>
      <c r="P24" s="9"/>
    </row>
    <row r="28" spans="1:16" ht="18" x14ac:dyDescent="0.25">
      <c r="A28" s="49" t="s">
        <v>30</v>
      </c>
      <c r="B28" s="49"/>
      <c r="C28" s="49"/>
    </row>
    <row r="31" spans="1:16" ht="18" x14ac:dyDescent="0.25">
      <c r="A31" s="1" t="s">
        <v>0</v>
      </c>
      <c r="B31" s="2" t="s">
        <v>1</v>
      </c>
      <c r="C31" s="3"/>
      <c r="D31" s="3"/>
      <c r="E31" s="4"/>
      <c r="F31" s="5" t="s">
        <v>2</v>
      </c>
      <c r="G31" s="6"/>
      <c r="H31" s="6"/>
      <c r="I31" s="4"/>
      <c r="J31" s="7" t="s">
        <v>3</v>
      </c>
      <c r="K31" s="8"/>
      <c r="L31" s="8"/>
      <c r="M31" s="4"/>
      <c r="N31" s="9" t="s">
        <v>4</v>
      </c>
      <c r="O31" s="10"/>
      <c r="P31" s="10"/>
    </row>
    <row r="32" spans="1:16" x14ac:dyDescent="0.2">
      <c r="B32" s="11"/>
      <c r="C32" s="11"/>
      <c r="D32" s="11"/>
      <c r="F32" s="12"/>
      <c r="G32" s="12"/>
      <c r="H32" s="12"/>
      <c r="J32" s="13"/>
      <c r="K32" s="13"/>
      <c r="L32" s="13"/>
      <c r="N32" s="14"/>
      <c r="O32" s="14"/>
      <c r="P32" s="14"/>
    </row>
    <row r="33" spans="1:16" ht="20.25" x14ac:dyDescent="0.3">
      <c r="A33" s="15" t="s">
        <v>5</v>
      </c>
      <c r="B33" s="11"/>
      <c r="C33" s="11"/>
      <c r="D33" s="11"/>
      <c r="F33" s="12"/>
      <c r="G33" s="12"/>
      <c r="H33" s="12"/>
      <c r="J33" s="13"/>
      <c r="K33" s="13"/>
      <c r="L33" s="13"/>
      <c r="N33" s="14"/>
      <c r="O33" s="14"/>
      <c r="P33" s="14"/>
    </row>
    <row r="34" spans="1:16" x14ac:dyDescent="0.2">
      <c r="A34" s="16" t="s">
        <v>6</v>
      </c>
      <c r="B34" s="11">
        <v>67.900000000000006</v>
      </c>
      <c r="C34" s="11">
        <v>72.2</v>
      </c>
      <c r="D34" s="11">
        <v>66.599999999999994</v>
      </c>
      <c r="F34" s="12">
        <v>73.599999999999994</v>
      </c>
      <c r="G34" s="12">
        <v>69.7</v>
      </c>
      <c r="H34" s="12">
        <v>71.3</v>
      </c>
      <c r="J34" s="13">
        <v>71.900000000000006</v>
      </c>
      <c r="K34" s="13">
        <v>73.2</v>
      </c>
      <c r="L34" s="13">
        <v>71.099999999999994</v>
      </c>
      <c r="N34" s="14">
        <v>73.5</v>
      </c>
      <c r="O34" s="14">
        <v>70.900000000000006</v>
      </c>
      <c r="P34" s="14">
        <v>72.2</v>
      </c>
    </row>
    <row r="35" spans="1:16" ht="15" x14ac:dyDescent="0.25">
      <c r="A35" s="17" t="s">
        <v>7</v>
      </c>
      <c r="B35" s="18">
        <f>AVERAGE(B34:D34)</f>
        <v>68.900000000000006</v>
      </c>
      <c r="C35" s="3"/>
      <c r="D35" s="3"/>
      <c r="E35" s="4"/>
      <c r="F35" s="19">
        <f>AVERAGE(F34:H34)</f>
        <v>71.533333333333346</v>
      </c>
      <c r="G35" s="6"/>
      <c r="H35" s="6"/>
      <c r="I35" s="4"/>
      <c r="J35" s="20">
        <f>AVERAGE(J34:L34)</f>
        <v>72.066666666666677</v>
      </c>
      <c r="K35" s="8"/>
      <c r="L35" s="8"/>
      <c r="M35" s="4"/>
      <c r="N35" s="21">
        <f>AVERAGE(N34:P34)</f>
        <v>72.2</v>
      </c>
      <c r="O35" s="10"/>
      <c r="P35" s="10"/>
    </row>
    <row r="36" spans="1:16" ht="15" x14ac:dyDescent="0.25">
      <c r="A36" s="17" t="s">
        <v>8</v>
      </c>
      <c r="B36" s="18">
        <f>_xlfn.STDEV.S(B34:D34)</f>
        <v>2.9308701779505721</v>
      </c>
      <c r="C36" s="3"/>
      <c r="D36" s="3"/>
      <c r="E36" s="4"/>
      <c r="F36" s="19">
        <f>_xlfn.STDEV.S(F34:H34)</f>
        <v>1.9604421270043442</v>
      </c>
      <c r="G36" s="6"/>
      <c r="H36" s="6"/>
      <c r="I36" s="4"/>
      <c r="J36" s="20">
        <f>_xlfn.STDEV.S(J34:L34)</f>
        <v>1.0598742063723134</v>
      </c>
      <c r="K36" s="8"/>
      <c r="L36" s="8"/>
      <c r="M36" s="4"/>
      <c r="N36" s="21">
        <f>_xlfn.STDEV.S(N34:P34)</f>
        <v>1.2999999999999972</v>
      </c>
      <c r="O36" s="10"/>
      <c r="P36" s="10"/>
    </row>
    <row r="37" spans="1:16" x14ac:dyDescent="0.2">
      <c r="A37" s="16" t="s">
        <v>9</v>
      </c>
      <c r="B37" s="11">
        <v>7.7</v>
      </c>
      <c r="C37" s="11"/>
      <c r="D37" s="11"/>
      <c r="F37" s="12">
        <v>7.7</v>
      </c>
      <c r="G37" s="12"/>
      <c r="H37" s="12"/>
      <c r="J37" s="13">
        <v>7.7</v>
      </c>
      <c r="K37" s="13"/>
      <c r="L37" s="13"/>
      <c r="N37" s="14">
        <v>7.7</v>
      </c>
      <c r="O37" s="14"/>
      <c r="P37" s="14"/>
    </row>
    <row r="38" spans="1:16" x14ac:dyDescent="0.2">
      <c r="A38" s="16" t="s">
        <v>10</v>
      </c>
      <c r="B38" s="11">
        <v>7.6</v>
      </c>
      <c r="C38" s="11"/>
      <c r="D38" s="11"/>
      <c r="F38" s="12">
        <v>7.6</v>
      </c>
      <c r="G38" s="12"/>
      <c r="H38" s="12"/>
      <c r="J38" s="13">
        <v>7.6</v>
      </c>
      <c r="K38" s="13"/>
      <c r="L38" s="13"/>
      <c r="N38" s="14">
        <v>7.6</v>
      </c>
      <c r="O38" s="14"/>
      <c r="P38" s="14"/>
    </row>
    <row r="39" spans="1:16" x14ac:dyDescent="0.2">
      <c r="B39" s="11"/>
      <c r="C39" s="11"/>
      <c r="D39" s="11"/>
      <c r="F39" s="12"/>
      <c r="G39" s="12"/>
      <c r="H39" s="12"/>
      <c r="J39" s="13"/>
      <c r="K39" s="13"/>
      <c r="L39" s="13"/>
      <c r="N39" s="14"/>
      <c r="O39" s="14"/>
      <c r="P39" s="14"/>
    </row>
    <row r="40" spans="1:16" ht="20.25" x14ac:dyDescent="0.3">
      <c r="A40" s="15" t="s">
        <v>11</v>
      </c>
      <c r="B40" s="11"/>
      <c r="C40" s="11"/>
      <c r="D40" s="11"/>
      <c r="F40" s="12"/>
      <c r="G40" s="12"/>
      <c r="H40" s="12"/>
      <c r="J40" s="13"/>
      <c r="K40" s="13"/>
      <c r="L40" s="13"/>
      <c r="N40" s="14"/>
      <c r="O40" s="14"/>
      <c r="P40" s="14"/>
    </row>
    <row r="41" spans="1:16" x14ac:dyDescent="0.2">
      <c r="A41" s="16" t="s">
        <v>6</v>
      </c>
      <c r="B41" s="11">
        <v>62.4</v>
      </c>
      <c r="C41" s="11">
        <v>60.5</v>
      </c>
      <c r="D41" s="11">
        <v>65.2</v>
      </c>
      <c r="F41" s="12">
        <v>31.6</v>
      </c>
      <c r="G41" s="12">
        <v>30.9</v>
      </c>
      <c r="H41" s="12">
        <v>31.7</v>
      </c>
      <c r="J41" s="13">
        <v>18.3</v>
      </c>
      <c r="K41" s="13">
        <v>18.5</v>
      </c>
      <c r="L41" s="13">
        <v>17.899999999999999</v>
      </c>
      <c r="N41" s="14">
        <v>7.46</v>
      </c>
      <c r="O41" s="14">
        <v>9.02</v>
      </c>
      <c r="P41" s="14">
        <v>8.86</v>
      </c>
    </row>
    <row r="42" spans="1:16" ht="15" x14ac:dyDescent="0.25">
      <c r="A42" s="17" t="s">
        <v>7</v>
      </c>
      <c r="B42" s="18">
        <f>AVERAGE(B41:D41)</f>
        <v>62.70000000000001</v>
      </c>
      <c r="C42" s="11"/>
      <c r="D42" s="11"/>
      <c r="F42" s="19">
        <f>AVERAGE(F41:H41)</f>
        <v>31.400000000000002</v>
      </c>
      <c r="G42" s="12"/>
      <c r="H42" s="12"/>
      <c r="J42" s="20">
        <f>AVERAGE(J41:L41)</f>
        <v>18.233333333333331</v>
      </c>
      <c r="K42" s="13"/>
      <c r="L42" s="13"/>
      <c r="N42" s="21">
        <f>AVERAGE(N41:P41)</f>
        <v>8.4466666666666672</v>
      </c>
      <c r="O42" s="14"/>
      <c r="P42" s="14"/>
    </row>
    <row r="43" spans="1:16" ht="15" x14ac:dyDescent="0.25">
      <c r="A43" s="4"/>
      <c r="B43" s="18"/>
      <c r="C43" s="11"/>
      <c r="D43" s="11"/>
      <c r="F43" s="19"/>
      <c r="G43" s="12"/>
      <c r="H43" s="12"/>
      <c r="J43" s="20"/>
      <c r="K43" s="13"/>
      <c r="L43" s="13"/>
      <c r="N43" s="21"/>
      <c r="O43" s="14"/>
      <c r="P43" s="14"/>
    </row>
    <row r="44" spans="1:16" ht="20.25" x14ac:dyDescent="0.3">
      <c r="A44" s="15" t="s">
        <v>12</v>
      </c>
      <c r="B44" s="11"/>
      <c r="C44" s="11"/>
      <c r="D44" s="11"/>
      <c r="F44" s="12"/>
      <c r="G44" s="12"/>
      <c r="H44" s="12"/>
      <c r="J44" s="13"/>
      <c r="K44" s="13"/>
      <c r="L44" s="13"/>
      <c r="N44" s="14"/>
      <c r="O44" s="14"/>
      <c r="P44" s="14"/>
    </row>
    <row r="45" spans="1:16" x14ac:dyDescent="0.2">
      <c r="A45" s="16" t="s">
        <v>6</v>
      </c>
      <c r="B45" s="11">
        <v>56.7</v>
      </c>
      <c r="C45" s="11">
        <v>58.4</v>
      </c>
      <c r="D45" s="11">
        <v>57.2</v>
      </c>
      <c r="F45" s="12">
        <v>19.899999999999999</v>
      </c>
      <c r="G45" s="12">
        <v>18.7</v>
      </c>
      <c r="H45" s="12">
        <v>19.899999999999999</v>
      </c>
      <c r="J45" s="13">
        <v>8.2799999999999994</v>
      </c>
      <c r="K45" s="13">
        <v>7.94</v>
      </c>
      <c r="L45" s="13">
        <v>7.67</v>
      </c>
      <c r="N45" s="14">
        <v>2.56</v>
      </c>
      <c r="O45" s="14">
        <v>3.06</v>
      </c>
      <c r="P45" s="14">
        <v>2.82</v>
      </c>
    </row>
    <row r="46" spans="1:16" ht="15" x14ac:dyDescent="0.25">
      <c r="A46" s="17" t="s">
        <v>7</v>
      </c>
      <c r="B46" s="18">
        <f>AVERAGE(B45:D45)</f>
        <v>57.433333333333337</v>
      </c>
      <c r="C46" s="11"/>
      <c r="D46" s="11"/>
      <c r="F46" s="19">
        <f>AVERAGE(F45:H45)</f>
        <v>19.499999999999996</v>
      </c>
      <c r="G46" s="12"/>
      <c r="H46" s="12"/>
      <c r="J46" s="20">
        <f>AVERAGE(J45:L45)</f>
        <v>7.9633333333333338</v>
      </c>
      <c r="K46" s="13"/>
      <c r="L46" s="13"/>
      <c r="N46" s="21">
        <f>AVERAGE(N45:P45)</f>
        <v>2.813333333333333</v>
      </c>
      <c r="O46" s="14"/>
      <c r="P46" s="14"/>
    </row>
    <row r="47" spans="1:16" x14ac:dyDescent="0.2">
      <c r="B47" s="50"/>
      <c r="C47" s="11"/>
      <c r="D47" s="11"/>
      <c r="F47" s="12"/>
      <c r="G47" s="12"/>
      <c r="H47" s="12"/>
      <c r="J47" s="13"/>
      <c r="K47" s="13"/>
      <c r="L47" s="13"/>
      <c r="N47" s="14"/>
      <c r="O47" s="14"/>
      <c r="P47" s="14"/>
    </row>
    <row r="48" spans="1:16" ht="18" x14ac:dyDescent="0.25">
      <c r="A48" s="17" t="s">
        <v>13</v>
      </c>
      <c r="B48" s="51">
        <f>((B35-B42)/B35)*100</f>
        <v>8.9985486211901229</v>
      </c>
      <c r="C48" s="11"/>
      <c r="D48" s="11"/>
      <c r="F48" s="23">
        <f>((F35-F42)/F35)*100</f>
        <v>56.104380242311279</v>
      </c>
      <c r="G48" s="12"/>
      <c r="H48" s="12"/>
      <c r="J48" s="24">
        <f>((J35-J42)/J35)*100</f>
        <v>74.699352451433867</v>
      </c>
      <c r="K48" s="13"/>
      <c r="L48" s="13"/>
      <c r="N48" s="25">
        <f>((N35-N42)/N35)*100</f>
        <v>88.301015697137586</v>
      </c>
      <c r="O48" s="14"/>
      <c r="P48" s="14"/>
    </row>
    <row r="49" spans="1:16" ht="18" x14ac:dyDescent="0.25">
      <c r="A49" s="26" t="s">
        <v>14</v>
      </c>
      <c r="B49" s="52">
        <f>((B35-B46)/B35)*100</f>
        <v>16.642477019835511</v>
      </c>
      <c r="C49" s="2"/>
      <c r="D49" s="2"/>
      <c r="E49" s="28"/>
      <c r="F49" s="29">
        <f>((F35-F46)/F35)*100</f>
        <v>72.739981360671024</v>
      </c>
      <c r="G49" s="5"/>
      <c r="H49" s="5"/>
      <c r="I49" s="28"/>
      <c r="J49" s="30">
        <f>((J35-J46)/J35)*100</f>
        <v>88.950046253469012</v>
      </c>
      <c r="K49" s="7"/>
      <c r="L49" s="7"/>
      <c r="M49" s="28"/>
      <c r="N49" s="31">
        <f>((N35-N46)/N35)*100</f>
        <v>96.103416435826404</v>
      </c>
      <c r="O49" s="9"/>
      <c r="P49" s="9"/>
    </row>
    <row r="50" spans="1:16" x14ac:dyDescent="0.2">
      <c r="B50" s="50"/>
      <c r="C50" s="11"/>
      <c r="D50" s="11"/>
      <c r="F50" s="12"/>
      <c r="G50" s="12"/>
      <c r="H50" s="12"/>
      <c r="J50" s="13"/>
      <c r="K50" s="13"/>
      <c r="L50" s="13"/>
      <c r="N50" s="14"/>
      <c r="O50" s="14"/>
      <c r="P50" s="14"/>
    </row>
    <row r="51" spans="1:16" ht="20.25" x14ac:dyDescent="0.3">
      <c r="A51" s="15" t="s">
        <v>15</v>
      </c>
      <c r="B51" s="50"/>
      <c r="C51" s="11"/>
      <c r="D51" s="11"/>
      <c r="F51" s="12"/>
      <c r="G51" s="12"/>
      <c r="H51" s="12"/>
      <c r="J51" s="13"/>
      <c r="K51" s="13"/>
      <c r="L51" s="13"/>
      <c r="N51" s="14"/>
      <c r="O51" s="14"/>
      <c r="P51" s="14"/>
    </row>
    <row r="52" spans="1:16" x14ac:dyDescent="0.2">
      <c r="A52" s="16" t="s">
        <v>6</v>
      </c>
      <c r="B52" s="50">
        <v>46.2</v>
      </c>
      <c r="C52" s="11">
        <v>48.6</v>
      </c>
      <c r="D52" s="11">
        <v>48.2</v>
      </c>
      <c r="F52" s="12">
        <v>4.99</v>
      </c>
      <c r="G52" s="12">
        <v>4.7300000000000004</v>
      </c>
      <c r="H52" s="12">
        <v>5.0599999999999996</v>
      </c>
      <c r="J52" s="13">
        <v>2.09</v>
      </c>
      <c r="K52" s="13">
        <v>2.25</v>
      </c>
      <c r="L52" s="13">
        <v>2.56</v>
      </c>
      <c r="N52" s="14">
        <v>1.42</v>
      </c>
      <c r="O52" s="14">
        <v>1.49</v>
      </c>
      <c r="P52" s="14">
        <v>1.1299999999999999</v>
      </c>
    </row>
    <row r="53" spans="1:16" ht="15" x14ac:dyDescent="0.25">
      <c r="A53" s="17" t="s">
        <v>7</v>
      </c>
      <c r="B53" s="53">
        <f>AVERAGE(B52:D52)</f>
        <v>47.666666666666664</v>
      </c>
      <c r="C53" s="11"/>
      <c r="D53" s="11"/>
      <c r="F53" s="19">
        <f>AVERAGE(F52:H52)</f>
        <v>4.9266666666666667</v>
      </c>
      <c r="G53" s="12"/>
      <c r="H53" s="12"/>
      <c r="J53" s="20">
        <f>AVERAGE(J52:L52)</f>
        <v>2.3000000000000003</v>
      </c>
      <c r="K53" s="13"/>
      <c r="L53" s="13"/>
      <c r="N53" s="21">
        <f>AVERAGE(N52:P52)</f>
        <v>1.3466666666666667</v>
      </c>
      <c r="O53" s="14"/>
      <c r="P53" s="14"/>
    </row>
    <row r="54" spans="1:16" x14ac:dyDescent="0.2">
      <c r="A54" s="16" t="s">
        <v>9</v>
      </c>
      <c r="B54" s="50" t="s">
        <v>29</v>
      </c>
      <c r="C54" s="11"/>
      <c r="D54" s="11"/>
      <c r="F54" s="12"/>
      <c r="G54" s="12"/>
      <c r="H54" s="12"/>
      <c r="J54" s="13"/>
      <c r="K54" s="13"/>
      <c r="L54" s="13"/>
      <c r="N54" s="14"/>
      <c r="O54" s="14"/>
      <c r="P54" s="14"/>
    </row>
    <row r="55" spans="1:16" x14ac:dyDescent="0.2">
      <c r="B55" s="11"/>
      <c r="C55" s="11"/>
      <c r="D55" s="11"/>
      <c r="F55" s="12"/>
      <c r="G55" s="12"/>
      <c r="H55" s="12"/>
      <c r="J55" s="13"/>
      <c r="K55" s="13"/>
      <c r="L55" s="13"/>
      <c r="N55" s="14"/>
      <c r="O55" s="14"/>
      <c r="P55" s="14"/>
    </row>
    <row r="56" spans="1:16" ht="18" x14ac:dyDescent="0.25">
      <c r="A56" s="26" t="s">
        <v>16</v>
      </c>
      <c r="B56" s="27">
        <f>((B35-B53)/B35)*100</f>
        <v>30.817610062893092</v>
      </c>
      <c r="C56" s="2"/>
      <c r="D56" s="2"/>
      <c r="E56" s="28"/>
      <c r="F56" s="29">
        <f>((F35-F53)/F35)*100</f>
        <v>93.112767940354161</v>
      </c>
      <c r="G56" s="5"/>
      <c r="H56" s="5"/>
      <c r="I56" s="28"/>
      <c r="J56" s="30">
        <f>((J35-J53)/J35)*100</f>
        <v>96.808510638297875</v>
      </c>
      <c r="K56" s="7"/>
      <c r="L56" s="7"/>
      <c r="M56" s="28"/>
      <c r="N56" s="31">
        <f>((N35-N53)/N35)*100</f>
        <v>98.134810710987992</v>
      </c>
      <c r="O56" s="9"/>
      <c r="P56" s="9"/>
    </row>
    <row r="60" spans="1:16" ht="18" x14ac:dyDescent="0.25">
      <c r="A60" s="49" t="s">
        <v>31</v>
      </c>
    </row>
    <row r="63" spans="1:16" ht="18" x14ac:dyDescent="0.25">
      <c r="A63" s="1" t="s">
        <v>0</v>
      </c>
      <c r="B63" s="2" t="s">
        <v>1</v>
      </c>
      <c r="C63" s="3"/>
      <c r="D63" s="3"/>
      <c r="E63" s="4"/>
      <c r="F63" s="5" t="s">
        <v>2</v>
      </c>
      <c r="G63" s="6"/>
      <c r="H63" s="6"/>
      <c r="I63" s="4"/>
      <c r="J63" s="7" t="s">
        <v>3</v>
      </c>
      <c r="K63" s="8"/>
      <c r="L63" s="8"/>
      <c r="M63" s="4"/>
      <c r="N63" s="9" t="s">
        <v>4</v>
      </c>
      <c r="O63" s="10"/>
      <c r="P63" s="10"/>
    </row>
    <row r="64" spans="1:16" x14ac:dyDescent="0.2">
      <c r="B64" s="11"/>
      <c r="C64" s="11"/>
      <c r="D64" s="11"/>
      <c r="F64" s="12"/>
      <c r="G64" s="12"/>
      <c r="H64" s="12"/>
      <c r="J64" s="13"/>
      <c r="K64" s="13"/>
      <c r="L64" s="13"/>
      <c r="N64" s="14"/>
      <c r="O64" s="14"/>
      <c r="P64" s="14"/>
    </row>
    <row r="65" spans="1:16" ht="20.25" x14ac:dyDescent="0.3">
      <c r="A65" s="15" t="s">
        <v>5</v>
      </c>
      <c r="B65" s="11"/>
      <c r="C65" s="11"/>
      <c r="D65" s="11"/>
      <c r="F65" s="12"/>
      <c r="G65" s="12"/>
      <c r="H65" s="12"/>
      <c r="J65" s="13"/>
      <c r="K65" s="13"/>
      <c r="L65" s="13"/>
      <c r="N65" s="14"/>
      <c r="O65" s="14"/>
      <c r="P65" s="14"/>
    </row>
    <row r="66" spans="1:16" x14ac:dyDescent="0.2">
      <c r="A66" s="16" t="s">
        <v>6</v>
      </c>
      <c r="B66" s="11">
        <v>87.6</v>
      </c>
      <c r="C66" s="11">
        <v>84.1</v>
      </c>
      <c r="D66" s="11">
        <v>84.4</v>
      </c>
      <c r="F66" s="12">
        <v>88.1</v>
      </c>
      <c r="G66" s="12">
        <v>87.8</v>
      </c>
      <c r="H66" s="12">
        <v>89.9</v>
      </c>
      <c r="J66" s="13">
        <v>88.9</v>
      </c>
      <c r="K66" s="13">
        <v>90.7</v>
      </c>
      <c r="L66" s="13">
        <v>91</v>
      </c>
      <c r="N66" s="14">
        <v>87.2</v>
      </c>
      <c r="O66" s="14">
        <v>87.6</v>
      </c>
      <c r="P66" s="14">
        <v>86.1</v>
      </c>
    </row>
    <row r="67" spans="1:16" ht="15" x14ac:dyDescent="0.25">
      <c r="A67" s="17" t="s">
        <v>7</v>
      </c>
      <c r="B67" s="18">
        <f>AVERAGE(B66:D66)</f>
        <v>85.366666666666674</v>
      </c>
      <c r="C67" s="3"/>
      <c r="D67" s="3"/>
      <c r="E67" s="4"/>
      <c r="F67" s="19">
        <f>AVERAGE(F66:H66)</f>
        <v>88.59999999999998</v>
      </c>
      <c r="G67" s="6"/>
      <c r="H67" s="6"/>
      <c r="I67" s="4"/>
      <c r="J67" s="20">
        <f>AVERAGE(J66:L66)</f>
        <v>90.2</v>
      </c>
      <c r="K67" s="8"/>
      <c r="L67" s="8"/>
      <c r="M67" s="4"/>
      <c r="N67" s="21">
        <f>AVERAGE(N66:P66)</f>
        <v>86.966666666666654</v>
      </c>
      <c r="O67" s="10"/>
      <c r="P67" s="10"/>
    </row>
    <row r="68" spans="1:16" ht="15" x14ac:dyDescent="0.25">
      <c r="A68" s="17" t="s">
        <v>8</v>
      </c>
      <c r="B68" s="18">
        <f>_xlfn.STDEV.S(B66:D66)</f>
        <v>1.9399312702601921</v>
      </c>
      <c r="C68" s="3"/>
      <c r="D68" s="3"/>
      <c r="E68" s="4"/>
      <c r="F68" s="19">
        <f>_xlfn.STDEV.S(F66:H66)</f>
        <v>1.1357816691600602</v>
      </c>
      <c r="G68" s="6"/>
      <c r="H68" s="6"/>
      <c r="I68" s="4"/>
      <c r="J68" s="20">
        <f>_xlfn.STDEV.S(J66:L66)</f>
        <v>1.1357816691600522</v>
      </c>
      <c r="K68" s="8"/>
      <c r="L68" s="8"/>
      <c r="M68" s="4"/>
      <c r="N68" s="21">
        <f>_xlfn.STDEV.S(N66:P66)</f>
        <v>0.77674534651540417</v>
      </c>
      <c r="O68" s="10"/>
      <c r="P68" s="10"/>
    </row>
    <row r="69" spans="1:16" x14ac:dyDescent="0.2">
      <c r="A69" s="16" t="s">
        <v>9</v>
      </c>
      <c r="B69" s="11">
        <v>7.8</v>
      </c>
      <c r="C69" s="11"/>
      <c r="D69" s="11"/>
      <c r="F69" s="12">
        <v>7.8</v>
      </c>
      <c r="G69" s="12"/>
      <c r="H69" s="12"/>
      <c r="J69" s="13">
        <v>7.8</v>
      </c>
      <c r="K69" s="13"/>
      <c r="L69" s="13"/>
      <c r="N69" s="14">
        <v>7.8</v>
      </c>
      <c r="O69" s="14"/>
      <c r="P69" s="14"/>
    </row>
    <row r="70" spans="1:16" x14ac:dyDescent="0.2">
      <c r="A70" s="16" t="s">
        <v>10</v>
      </c>
      <c r="B70" s="11">
        <v>7.8</v>
      </c>
      <c r="C70" s="11"/>
      <c r="D70" s="11"/>
      <c r="F70" s="12">
        <v>7.8</v>
      </c>
      <c r="G70" s="12"/>
      <c r="H70" s="12"/>
      <c r="J70" s="13">
        <v>7.8</v>
      </c>
      <c r="K70" s="13"/>
      <c r="L70" s="13"/>
      <c r="N70" s="14">
        <v>7.8</v>
      </c>
      <c r="O70" s="14"/>
      <c r="P70" s="14"/>
    </row>
    <row r="71" spans="1:16" x14ac:dyDescent="0.2">
      <c r="B71" s="11"/>
      <c r="C71" s="11"/>
      <c r="D71" s="11"/>
      <c r="F71" s="12"/>
      <c r="G71" s="12"/>
      <c r="H71" s="12"/>
      <c r="J71" s="13"/>
      <c r="K71" s="13"/>
      <c r="L71" s="13"/>
      <c r="N71" s="14"/>
      <c r="O71" s="14"/>
      <c r="P71" s="14"/>
    </row>
    <row r="72" spans="1:16" ht="20.25" x14ac:dyDescent="0.3">
      <c r="A72" s="15" t="s">
        <v>11</v>
      </c>
      <c r="B72" s="11"/>
      <c r="C72" s="11"/>
      <c r="D72" s="11"/>
      <c r="F72" s="12"/>
      <c r="G72" s="12"/>
      <c r="H72" s="12"/>
      <c r="J72" s="13"/>
      <c r="K72" s="13"/>
      <c r="L72" s="13"/>
      <c r="N72" s="14"/>
      <c r="O72" s="14"/>
      <c r="P72" s="14"/>
    </row>
    <row r="73" spans="1:16" x14ac:dyDescent="0.2">
      <c r="A73" s="16" t="s">
        <v>6</v>
      </c>
      <c r="B73" s="11">
        <v>76.2</v>
      </c>
      <c r="C73" s="11">
        <v>76.3</v>
      </c>
      <c r="D73" s="11">
        <v>77.739999999999995</v>
      </c>
      <c r="F73" s="12">
        <v>54.2</v>
      </c>
      <c r="G73" s="12">
        <v>51.8</v>
      </c>
      <c r="H73" s="12">
        <v>54.8</v>
      </c>
      <c r="J73" s="13">
        <v>19.399999999999999</v>
      </c>
      <c r="K73" s="13">
        <v>20.3</v>
      </c>
      <c r="L73" s="13">
        <v>19.600000000000001</v>
      </c>
      <c r="N73" s="14">
        <v>18.7</v>
      </c>
      <c r="O73" s="14">
        <v>18.899999999999999</v>
      </c>
      <c r="P73" s="14">
        <v>18.5</v>
      </c>
    </row>
    <row r="74" spans="1:16" ht="15" x14ac:dyDescent="0.25">
      <c r="A74" s="17" t="s">
        <v>7</v>
      </c>
      <c r="B74" s="18">
        <f>AVERAGE(B73:D73)</f>
        <v>76.74666666666667</v>
      </c>
      <c r="C74" s="11"/>
      <c r="D74" s="11"/>
      <c r="F74" s="19">
        <f>AVERAGE(F73:H73)</f>
        <v>53.6</v>
      </c>
      <c r="G74" s="12"/>
      <c r="H74" s="12"/>
      <c r="J74" s="20">
        <f>AVERAGE(J73:L73)</f>
        <v>19.766666666666669</v>
      </c>
      <c r="K74" s="13"/>
      <c r="L74" s="13"/>
      <c r="N74" s="21">
        <f>AVERAGE(N73:P73)</f>
        <v>18.7</v>
      </c>
      <c r="O74" s="14"/>
      <c r="P74" s="14"/>
    </row>
    <row r="75" spans="1:16" ht="15" x14ac:dyDescent="0.25">
      <c r="A75" s="4"/>
      <c r="B75" s="18"/>
      <c r="C75" s="11"/>
      <c r="D75" s="11"/>
      <c r="F75" s="19"/>
      <c r="G75" s="12"/>
      <c r="H75" s="12"/>
      <c r="J75" s="20"/>
      <c r="K75" s="13"/>
      <c r="L75" s="13"/>
      <c r="N75" s="21"/>
      <c r="O75" s="14"/>
      <c r="P75" s="14"/>
    </row>
    <row r="76" spans="1:16" ht="20.25" x14ac:dyDescent="0.3">
      <c r="A76" s="15" t="s">
        <v>12</v>
      </c>
      <c r="B76" s="11"/>
      <c r="C76" s="11"/>
      <c r="D76" s="11"/>
      <c r="F76" s="12"/>
      <c r="G76" s="12"/>
      <c r="H76" s="12"/>
      <c r="J76" s="13"/>
      <c r="K76" s="13"/>
      <c r="L76" s="13"/>
      <c r="N76" s="14"/>
      <c r="O76" s="14"/>
      <c r="P76" s="14"/>
    </row>
    <row r="77" spans="1:16" x14ac:dyDescent="0.2">
      <c r="A77" s="16" t="s">
        <v>6</v>
      </c>
      <c r="B77" s="11">
        <v>63</v>
      </c>
      <c r="C77" s="11">
        <v>65.7</v>
      </c>
      <c r="D77" s="11">
        <v>64.3</v>
      </c>
      <c r="F77" s="12">
        <v>29.8</v>
      </c>
      <c r="G77" s="12">
        <v>30.2</v>
      </c>
      <c r="H77" s="12">
        <v>30.4</v>
      </c>
      <c r="J77" s="13">
        <v>6.58</v>
      </c>
      <c r="K77" s="13">
        <v>5.81</v>
      </c>
      <c r="L77" s="13">
        <v>6.14</v>
      </c>
      <c r="N77" s="14">
        <v>4.3499999999999996</v>
      </c>
      <c r="O77" s="14">
        <v>3.85</v>
      </c>
      <c r="P77" s="14">
        <v>4.1100000000000003</v>
      </c>
    </row>
    <row r="78" spans="1:16" ht="15" x14ac:dyDescent="0.25">
      <c r="A78" s="17" t="s">
        <v>7</v>
      </c>
      <c r="B78" s="18">
        <f>AVERAGE(B77:D77)</f>
        <v>64.333333333333329</v>
      </c>
      <c r="C78" s="11"/>
      <c r="D78" s="11"/>
      <c r="F78" s="19">
        <f>AVERAGE(F77:H77)</f>
        <v>30.133333333333336</v>
      </c>
      <c r="G78" s="12"/>
      <c r="H78" s="12"/>
      <c r="J78" s="20">
        <f>AVERAGE(J77:L77)</f>
        <v>6.1766666666666667</v>
      </c>
      <c r="K78" s="13"/>
      <c r="L78" s="13"/>
      <c r="N78" s="21">
        <f>AVERAGE(N77:P77)</f>
        <v>4.1033333333333326</v>
      </c>
      <c r="O78" s="14"/>
      <c r="P78" s="14"/>
    </row>
    <row r="79" spans="1:16" x14ac:dyDescent="0.2">
      <c r="B79" s="11"/>
      <c r="C79" s="11"/>
      <c r="D79" s="11"/>
      <c r="F79" s="12"/>
      <c r="G79" s="12"/>
      <c r="H79" s="12"/>
      <c r="J79" s="13"/>
      <c r="K79" s="13"/>
      <c r="L79" s="13"/>
      <c r="N79" s="14"/>
      <c r="O79" s="14"/>
      <c r="P79" s="14"/>
    </row>
    <row r="80" spans="1:16" ht="18" x14ac:dyDescent="0.25">
      <c r="A80" s="17" t="s">
        <v>13</v>
      </c>
      <c r="B80" s="22">
        <f>((B67-B74)/B67)*100</f>
        <v>10.097618117922691</v>
      </c>
      <c r="C80" s="11"/>
      <c r="D80" s="11"/>
      <c r="F80" s="23">
        <f>((F67-F74)/F67)*100</f>
        <v>39.50338600451466</v>
      </c>
      <c r="G80" s="12"/>
      <c r="H80" s="12"/>
      <c r="J80" s="24">
        <f>((J67-J74)/J67)*100</f>
        <v>78.085735402808581</v>
      </c>
      <c r="K80" s="13"/>
      <c r="L80" s="13"/>
      <c r="N80" s="25">
        <f>((N67-N74)/N67)*100</f>
        <v>78.497508623993866</v>
      </c>
      <c r="O80" s="14"/>
      <c r="P80" s="14"/>
    </row>
    <row r="81" spans="1:16" ht="18" x14ac:dyDescent="0.25">
      <c r="A81" s="26" t="s">
        <v>14</v>
      </c>
      <c r="B81" s="27">
        <f>((B67-B78)/B67)*100</f>
        <v>24.638812963686071</v>
      </c>
      <c r="C81" s="2"/>
      <c r="D81" s="2"/>
      <c r="E81" s="28"/>
      <c r="F81" s="29">
        <f>((F67-F78)/F67)*100</f>
        <v>65.989465763732113</v>
      </c>
      <c r="G81" s="5"/>
      <c r="H81" s="5"/>
      <c r="I81" s="28"/>
      <c r="J81" s="30">
        <f>((J67-J78)/J67)*100</f>
        <v>93.152254249815229</v>
      </c>
      <c r="K81" s="7"/>
      <c r="L81" s="7"/>
      <c r="M81" s="28"/>
      <c r="N81" s="31">
        <f>((N67-N78)/N67)*100</f>
        <v>95.281717133001138</v>
      </c>
      <c r="O81" s="9"/>
      <c r="P81" s="9"/>
    </row>
    <row r="82" spans="1:16" x14ac:dyDescent="0.2">
      <c r="B82" s="11"/>
      <c r="C82" s="11"/>
      <c r="D82" s="11"/>
      <c r="F82" s="12"/>
      <c r="G82" s="12"/>
      <c r="H82" s="12"/>
      <c r="J82" s="13"/>
      <c r="K82" s="13"/>
      <c r="L82" s="13"/>
      <c r="N82" s="14"/>
      <c r="O82" s="14"/>
      <c r="P82" s="14"/>
    </row>
    <row r="83" spans="1:16" ht="20.25" x14ac:dyDescent="0.3">
      <c r="A83" s="15" t="s">
        <v>15</v>
      </c>
      <c r="B83" s="11"/>
      <c r="C83" s="11"/>
      <c r="D83" s="11"/>
      <c r="F83" s="12"/>
      <c r="G83" s="12"/>
      <c r="H83" s="12"/>
      <c r="J83" s="13"/>
      <c r="K83" s="13"/>
      <c r="L83" s="13"/>
      <c r="N83" s="14"/>
      <c r="O83" s="14"/>
      <c r="P83" s="14"/>
    </row>
    <row r="84" spans="1:16" x14ac:dyDescent="0.2">
      <c r="A84" s="16" t="s">
        <v>6</v>
      </c>
      <c r="B84" s="11">
        <v>56.2</v>
      </c>
      <c r="C84" s="11">
        <v>57.6</v>
      </c>
      <c r="D84" s="11">
        <v>56.4</v>
      </c>
      <c r="F84" s="12">
        <v>8.27</v>
      </c>
      <c r="G84" s="12">
        <v>7.94</v>
      </c>
      <c r="H84" s="12">
        <v>8.56</v>
      </c>
      <c r="J84" s="13">
        <v>2.12</v>
      </c>
      <c r="K84" s="13">
        <v>2.39</v>
      </c>
      <c r="L84" s="13">
        <v>2.4</v>
      </c>
      <c r="N84" s="14">
        <v>1.37</v>
      </c>
      <c r="O84" s="14">
        <v>1.23</v>
      </c>
      <c r="P84" s="14">
        <v>1.52</v>
      </c>
    </row>
    <row r="85" spans="1:16" ht="15" x14ac:dyDescent="0.25">
      <c r="A85" s="17" t="s">
        <v>7</v>
      </c>
      <c r="B85" s="18">
        <f>AVERAGE(B84:D84)</f>
        <v>56.733333333333341</v>
      </c>
      <c r="C85" s="11"/>
      <c r="D85" s="11"/>
      <c r="F85" s="19">
        <f>AVERAGE(F84:H84)</f>
        <v>8.2566666666666677</v>
      </c>
      <c r="G85" s="12"/>
      <c r="H85" s="12"/>
      <c r="J85" s="20">
        <f>AVERAGE(J84:L84)</f>
        <v>2.3033333333333332</v>
      </c>
      <c r="K85" s="13"/>
      <c r="L85" s="13"/>
      <c r="N85" s="21">
        <f>AVERAGE(N84:P84)</f>
        <v>1.3733333333333333</v>
      </c>
      <c r="O85" s="14"/>
      <c r="P85" s="14"/>
    </row>
    <row r="86" spans="1:16" x14ac:dyDescent="0.2">
      <c r="A86" s="16" t="s">
        <v>9</v>
      </c>
      <c r="B86" s="11">
        <v>7.9</v>
      </c>
      <c r="C86" s="11"/>
      <c r="D86" s="11"/>
      <c r="F86" s="12">
        <v>7.9</v>
      </c>
      <c r="G86" s="12"/>
      <c r="H86" s="12"/>
      <c r="J86" s="13">
        <v>7.9</v>
      </c>
      <c r="K86" s="13"/>
      <c r="L86" s="13"/>
      <c r="N86" s="14">
        <v>7.9</v>
      </c>
      <c r="O86" s="14"/>
      <c r="P86" s="14"/>
    </row>
    <row r="87" spans="1:16" x14ac:dyDescent="0.2">
      <c r="B87" s="11"/>
      <c r="C87" s="11"/>
      <c r="D87" s="11"/>
      <c r="F87" s="12"/>
      <c r="G87" s="12"/>
      <c r="H87" s="12"/>
      <c r="J87" s="13"/>
      <c r="K87" s="13"/>
      <c r="L87" s="13"/>
      <c r="N87" s="14"/>
      <c r="O87" s="14"/>
      <c r="P87" s="14"/>
    </row>
    <row r="88" spans="1:16" ht="18" x14ac:dyDescent="0.25">
      <c r="A88" s="26" t="s">
        <v>16</v>
      </c>
      <c r="B88" s="27">
        <f>((B67-B85)/B67)*100</f>
        <v>33.541585318235065</v>
      </c>
      <c r="C88" s="2"/>
      <c r="D88" s="2"/>
      <c r="E88" s="28"/>
      <c r="F88" s="29">
        <f>((F67-F85)/F67)*100</f>
        <v>90.680963130173055</v>
      </c>
      <c r="G88" s="5"/>
      <c r="H88" s="5"/>
      <c r="I88" s="28"/>
      <c r="J88" s="30">
        <f>((J67-J85)/J67)*100</f>
        <v>97.446415373244648</v>
      </c>
      <c r="K88" s="7"/>
      <c r="L88" s="7"/>
      <c r="M88" s="28"/>
      <c r="N88" s="31">
        <f>((N67-N85)/N67)*100</f>
        <v>98.420850900728254</v>
      </c>
      <c r="O88" s="9"/>
      <c r="P8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5" workbookViewId="0">
      <selection activeCell="A86" activeCellId="2" sqref="A72:XFD72 A79:XFD79 A86:XFD86"/>
    </sheetView>
  </sheetViews>
  <sheetFormatPr defaultRowHeight="14.25" x14ac:dyDescent="0.2"/>
  <cols>
    <col min="1" max="1" width="44.75" bestFit="1" customWidth="1"/>
    <col min="6" max="6" width="9.375" bestFit="1" customWidth="1"/>
  </cols>
  <sheetData>
    <row r="1" spans="1:16" ht="18" x14ac:dyDescent="0.25">
      <c r="A1" s="49" t="s">
        <v>32</v>
      </c>
    </row>
    <row r="4" spans="1:16" ht="18" x14ac:dyDescent="0.25">
      <c r="A4" s="1" t="s">
        <v>17</v>
      </c>
      <c r="B4" s="11" t="s">
        <v>18</v>
      </c>
      <c r="C4" s="11"/>
      <c r="D4" s="11"/>
      <c r="F4" s="12" t="s">
        <v>19</v>
      </c>
      <c r="G4" s="12"/>
      <c r="H4" s="12"/>
      <c r="J4" s="13" t="s">
        <v>20</v>
      </c>
      <c r="K4" s="13"/>
      <c r="L4" s="13"/>
      <c r="N4" s="14" t="s">
        <v>21</v>
      </c>
      <c r="O4" s="14"/>
      <c r="P4" s="14"/>
    </row>
    <row r="5" spans="1:16" x14ac:dyDescent="0.2">
      <c r="B5" s="11"/>
      <c r="C5" s="11"/>
      <c r="D5" s="11"/>
      <c r="F5" s="12"/>
      <c r="G5" s="12"/>
      <c r="H5" s="12"/>
      <c r="J5" s="13"/>
      <c r="K5" s="13"/>
      <c r="L5" s="13"/>
      <c r="N5" s="14"/>
      <c r="O5" s="14"/>
      <c r="P5" s="14"/>
    </row>
    <row r="6" spans="1:16" x14ac:dyDescent="0.2">
      <c r="A6" t="s">
        <v>5</v>
      </c>
      <c r="B6" s="11"/>
      <c r="C6" s="11"/>
      <c r="D6" s="11"/>
      <c r="F6" s="12"/>
      <c r="G6" s="12"/>
      <c r="H6" s="12"/>
      <c r="J6" s="13"/>
      <c r="K6" s="13"/>
      <c r="L6" s="13"/>
      <c r="N6" s="14"/>
      <c r="O6" s="14"/>
      <c r="P6" s="14"/>
    </row>
    <row r="7" spans="1:16" x14ac:dyDescent="0.2">
      <c r="A7" s="16" t="s">
        <v>6</v>
      </c>
      <c r="B7" s="11">
        <v>64.900000000000006</v>
      </c>
      <c r="C7" s="11">
        <v>64.3</v>
      </c>
      <c r="D7" s="11">
        <v>66.2</v>
      </c>
      <c r="F7" s="12">
        <v>69.8</v>
      </c>
      <c r="G7" s="12">
        <v>68.400000000000006</v>
      </c>
      <c r="H7" s="12">
        <v>70.2</v>
      </c>
      <c r="J7" s="13">
        <v>70.400000000000006</v>
      </c>
      <c r="K7" s="13">
        <v>69.599999999999994</v>
      </c>
      <c r="L7" s="13">
        <v>69.900000000000006</v>
      </c>
      <c r="N7" s="14">
        <v>72.3</v>
      </c>
      <c r="O7" s="14">
        <v>70.900000000000006</v>
      </c>
      <c r="P7" s="14">
        <v>72.5</v>
      </c>
    </row>
    <row r="8" spans="1:16" ht="15" x14ac:dyDescent="0.25">
      <c r="A8" s="4" t="s">
        <v>7</v>
      </c>
      <c r="B8" s="33">
        <f>AVERAGE(B7:D7)</f>
        <v>65.133333333333326</v>
      </c>
      <c r="C8" s="11"/>
      <c r="D8" s="11"/>
      <c r="F8" s="19">
        <f>AVERAGE(F7:H7)</f>
        <v>69.466666666666654</v>
      </c>
      <c r="G8" s="12"/>
      <c r="H8" s="12"/>
      <c r="J8" s="20">
        <f>AVERAGE(J7:L7)</f>
        <v>69.966666666666669</v>
      </c>
      <c r="K8" s="13"/>
      <c r="L8" s="13"/>
      <c r="N8" s="21">
        <f>AVERAGE(N7:P7)</f>
        <v>71.899999999999991</v>
      </c>
      <c r="O8" s="14"/>
      <c r="P8" s="14"/>
    </row>
    <row r="9" spans="1:16" x14ac:dyDescent="0.2">
      <c r="A9" s="16" t="s">
        <v>9</v>
      </c>
      <c r="B9" s="11">
        <v>7.7</v>
      </c>
      <c r="C9" s="11"/>
      <c r="D9" s="11"/>
      <c r="F9" s="12">
        <v>7.68</v>
      </c>
      <c r="G9" s="12"/>
      <c r="H9" s="12"/>
      <c r="J9" s="13">
        <v>7.64</v>
      </c>
      <c r="K9" s="13"/>
      <c r="L9" s="13"/>
      <c r="N9" s="14">
        <v>7.59</v>
      </c>
      <c r="O9" s="14"/>
      <c r="P9" s="14"/>
    </row>
    <row r="10" spans="1:16" x14ac:dyDescent="0.2">
      <c r="A10" t="s">
        <v>10</v>
      </c>
      <c r="B10" s="11"/>
      <c r="C10" s="11"/>
      <c r="D10" s="11"/>
      <c r="F10" s="12">
        <v>7.73</v>
      </c>
      <c r="G10" s="12"/>
      <c r="H10" s="12"/>
      <c r="J10" s="13">
        <v>7.68</v>
      </c>
      <c r="K10" s="13"/>
      <c r="L10" s="13"/>
      <c r="N10" s="14">
        <v>7.62</v>
      </c>
      <c r="O10" s="14"/>
      <c r="P10" s="14"/>
    </row>
    <row r="11" spans="1:16" x14ac:dyDescent="0.2">
      <c r="B11" s="11"/>
      <c r="C11" s="11"/>
      <c r="D11" s="11"/>
      <c r="F11" s="12"/>
      <c r="G11" s="12"/>
      <c r="H11" s="12"/>
      <c r="J11" s="13"/>
      <c r="K11" s="13"/>
      <c r="L11" s="13"/>
      <c r="N11" s="14"/>
      <c r="O11" s="14"/>
      <c r="P11" s="14"/>
    </row>
    <row r="12" spans="1:16" x14ac:dyDescent="0.2">
      <c r="A12" t="s">
        <v>22</v>
      </c>
      <c r="B12" s="11"/>
      <c r="C12" s="11"/>
      <c r="D12" s="11"/>
      <c r="F12" s="12"/>
      <c r="G12" s="12"/>
      <c r="H12" s="12"/>
      <c r="J12" s="13"/>
      <c r="K12" s="13"/>
      <c r="L12" s="13"/>
      <c r="N12" s="14"/>
      <c r="O12" s="14"/>
      <c r="P12" s="14"/>
    </row>
    <row r="13" spans="1:16" x14ac:dyDescent="0.2">
      <c r="A13" s="16" t="s">
        <v>6</v>
      </c>
      <c r="B13" s="11">
        <v>64.2</v>
      </c>
      <c r="C13" s="11">
        <v>64.5</v>
      </c>
      <c r="D13" s="11">
        <v>63</v>
      </c>
      <c r="F13" s="12">
        <v>69.2</v>
      </c>
      <c r="G13" s="12">
        <v>66.5</v>
      </c>
      <c r="H13" s="12">
        <v>67.5</v>
      </c>
      <c r="J13" s="13">
        <v>69.8</v>
      </c>
      <c r="K13" s="13">
        <v>72.5</v>
      </c>
      <c r="L13" s="13">
        <v>66.599999999999994</v>
      </c>
      <c r="N13" s="14">
        <v>74.099999999999994</v>
      </c>
      <c r="O13" s="14">
        <v>73.400000000000006</v>
      </c>
      <c r="P13" s="14">
        <v>71.8</v>
      </c>
    </row>
    <row r="14" spans="1:16" x14ac:dyDescent="0.2">
      <c r="A14" s="54" t="s">
        <v>7</v>
      </c>
      <c r="B14" s="33">
        <f>AVERAGE(B13:D13)</f>
        <v>63.9</v>
      </c>
      <c r="C14" s="11"/>
      <c r="D14" s="11"/>
      <c r="F14" s="12">
        <f>AVERAGE(F13:H13)</f>
        <v>67.733333333333334</v>
      </c>
      <c r="G14" s="12"/>
      <c r="H14" s="12"/>
      <c r="J14" s="13">
        <f>AVERAGE(J13:L13)</f>
        <v>69.63333333333334</v>
      </c>
      <c r="K14" s="13"/>
      <c r="L14" s="13"/>
      <c r="N14" s="14">
        <f>AVERAGE(N13:P13)</f>
        <v>73.100000000000009</v>
      </c>
      <c r="O14" s="14"/>
      <c r="P14" s="14"/>
    </row>
    <row r="15" spans="1:16" x14ac:dyDescent="0.2">
      <c r="B15" s="11"/>
      <c r="C15" s="11"/>
      <c r="D15" s="11"/>
      <c r="F15" s="12"/>
      <c r="G15" s="12"/>
      <c r="H15" s="12"/>
      <c r="J15" s="13"/>
      <c r="K15" s="13"/>
      <c r="L15" s="13"/>
      <c r="N15" s="14"/>
      <c r="O15" s="14"/>
      <c r="P15" s="14"/>
    </row>
    <row r="16" spans="1:16" x14ac:dyDescent="0.2">
      <c r="A16" t="s">
        <v>37</v>
      </c>
      <c r="B16" s="11"/>
      <c r="C16" s="11"/>
      <c r="D16" s="11"/>
      <c r="F16" s="12"/>
      <c r="G16" s="12"/>
      <c r="H16" s="12"/>
      <c r="J16" s="13"/>
      <c r="K16" s="13"/>
      <c r="L16" s="13"/>
      <c r="N16" s="14"/>
      <c r="O16" s="14"/>
      <c r="P16" s="14"/>
    </row>
    <row r="17" spans="1:16" x14ac:dyDescent="0.2">
      <c r="A17" s="16" t="s">
        <v>6</v>
      </c>
      <c r="B17" s="11">
        <v>63.7</v>
      </c>
      <c r="C17" s="11">
        <v>63.8</v>
      </c>
      <c r="D17" s="11">
        <v>63.5</v>
      </c>
      <c r="F17" s="12">
        <v>59.8</v>
      </c>
      <c r="G17" s="12">
        <v>57</v>
      </c>
      <c r="H17" s="12">
        <v>62.8</v>
      </c>
      <c r="J17" s="13">
        <v>56.2</v>
      </c>
      <c r="K17" s="13">
        <v>40.200000000000003</v>
      </c>
      <c r="L17" s="13">
        <v>38.4</v>
      </c>
      <c r="N17" s="14">
        <v>67.5</v>
      </c>
      <c r="O17" s="14">
        <v>55.2</v>
      </c>
      <c r="P17" s="14">
        <v>48.3</v>
      </c>
    </row>
    <row r="18" spans="1:16" ht="15" x14ac:dyDescent="0.25">
      <c r="A18" s="4" t="s">
        <v>7</v>
      </c>
      <c r="B18" s="33">
        <f>AVERAGE(B17:D17)</f>
        <v>63.666666666666664</v>
      </c>
      <c r="C18" s="35"/>
      <c r="D18" s="35"/>
      <c r="E18" s="17"/>
      <c r="F18" s="19">
        <f>AVERAGE(F17:H17)</f>
        <v>59.866666666666667</v>
      </c>
      <c r="G18" s="36"/>
      <c r="H18" s="36"/>
      <c r="I18" s="17"/>
      <c r="J18" s="20">
        <f>AVERAGE(J17:L17)</f>
        <v>44.933333333333337</v>
      </c>
      <c r="K18" s="37"/>
      <c r="L18" s="37"/>
      <c r="M18" s="17"/>
      <c r="N18" s="21">
        <f>AVERAGE(N17:P17)</f>
        <v>57</v>
      </c>
      <c r="O18" s="38"/>
      <c r="P18" s="38"/>
    </row>
    <row r="19" spans="1:16" x14ac:dyDescent="0.2">
      <c r="B19" s="11"/>
      <c r="C19" s="11"/>
      <c r="D19" s="11"/>
      <c r="F19" s="12"/>
      <c r="G19" s="12"/>
      <c r="H19" s="12"/>
      <c r="J19" s="13"/>
      <c r="K19" s="13"/>
      <c r="L19" s="13"/>
      <c r="N19" s="14"/>
      <c r="O19" s="14"/>
      <c r="P19" s="14"/>
    </row>
    <row r="20" spans="1:16" ht="18" x14ac:dyDescent="0.25">
      <c r="A20" s="28" t="s">
        <v>24</v>
      </c>
      <c r="B20" s="22">
        <f>((B8-B14)/B8)*100</f>
        <v>1.8935516888433888</v>
      </c>
      <c r="C20" s="39"/>
      <c r="D20" s="39"/>
      <c r="E20" s="26"/>
      <c r="F20" s="23">
        <f>((F8-F14)/F8)*100</f>
        <v>2.4952015355086186</v>
      </c>
      <c r="G20" s="40"/>
      <c r="H20" s="40"/>
      <c r="I20" s="26"/>
      <c r="J20" s="24">
        <f>((J8-J14)/J8)*100</f>
        <v>0.47641734159122717</v>
      </c>
      <c r="K20" s="41"/>
      <c r="L20" s="41"/>
      <c r="M20" s="26"/>
      <c r="N20" s="42">
        <f>((N8-N14)/N8)*100</f>
        <v>-1.6689847009735983</v>
      </c>
      <c r="O20" s="43"/>
      <c r="P20" s="43"/>
    </row>
    <row r="21" spans="1:16" ht="18" x14ac:dyDescent="0.25">
      <c r="A21" s="28" t="s">
        <v>25</v>
      </c>
      <c r="B21" s="27">
        <f>((B8-B18)/B8)*100</f>
        <v>2.251791197543493</v>
      </c>
      <c r="C21" s="2"/>
      <c r="D21" s="2"/>
      <c r="E21" s="28"/>
      <c r="F21" s="29">
        <f>((F8-F18)/F8)*100</f>
        <v>13.819577735124744</v>
      </c>
      <c r="G21" s="5"/>
      <c r="H21" s="5"/>
      <c r="I21" s="28"/>
      <c r="J21" s="30">
        <f>((J8-J18)/J8)*100</f>
        <v>35.778942353501662</v>
      </c>
      <c r="K21" s="7"/>
      <c r="L21" s="7"/>
      <c r="M21" s="28"/>
      <c r="N21" s="44">
        <f>((N8-N18)/N8)*100</f>
        <v>20.723226703755206</v>
      </c>
      <c r="O21" s="9"/>
      <c r="P21" s="9"/>
    </row>
    <row r="22" spans="1:16" x14ac:dyDescent="0.2">
      <c r="B22" s="11"/>
      <c r="C22" s="11"/>
      <c r="D22" s="11"/>
      <c r="F22" s="45">
        <f>((F8-F18)/F8)*100</f>
        <v>13.819577735124744</v>
      </c>
      <c r="G22" s="12"/>
      <c r="H22" s="12"/>
      <c r="J22" s="46">
        <f>((J8-J18)/J8)*100</f>
        <v>35.778942353501662</v>
      </c>
      <c r="K22" s="13"/>
      <c r="L22" s="13"/>
      <c r="N22" s="47">
        <f>((N8-N18)/N8)*100</f>
        <v>20.723226703755206</v>
      </c>
      <c r="O22" s="14"/>
      <c r="P22" s="14"/>
    </row>
    <row r="23" spans="1:16" x14ac:dyDescent="0.2">
      <c r="A23" t="s">
        <v>15</v>
      </c>
      <c r="B23" s="11"/>
      <c r="C23" s="11"/>
      <c r="D23" s="11"/>
      <c r="F23" s="12"/>
      <c r="G23" s="12"/>
      <c r="H23" s="12"/>
      <c r="J23" s="13"/>
      <c r="K23" s="13"/>
      <c r="L23" s="13"/>
      <c r="N23" s="14"/>
      <c r="O23" s="14"/>
      <c r="P23" s="14"/>
    </row>
    <row r="24" spans="1:16" x14ac:dyDescent="0.2">
      <c r="A24" s="16" t="s">
        <v>6</v>
      </c>
      <c r="B24" s="11">
        <v>27.4</v>
      </c>
      <c r="C24" s="11">
        <v>27.1</v>
      </c>
      <c r="D24" s="11">
        <v>38.799999999999997</v>
      </c>
      <c r="F24" s="12">
        <v>6.09</v>
      </c>
      <c r="G24" s="12">
        <v>5.63</v>
      </c>
      <c r="H24" s="12">
        <v>5.82</v>
      </c>
      <c r="J24" s="13">
        <v>1.36</v>
      </c>
      <c r="K24" s="13">
        <v>1.38</v>
      </c>
      <c r="L24" s="13">
        <v>1.35</v>
      </c>
      <c r="N24" s="14">
        <v>1.4</v>
      </c>
      <c r="O24" s="14">
        <v>1.04</v>
      </c>
      <c r="P24" s="14">
        <v>1.7</v>
      </c>
    </row>
    <row r="25" spans="1:16" ht="15" x14ac:dyDescent="0.25">
      <c r="A25" s="4" t="s">
        <v>7</v>
      </c>
      <c r="B25" s="33">
        <f>AVERAGE(B24:D24)</f>
        <v>31.099999999999998</v>
      </c>
      <c r="C25" s="11"/>
      <c r="D25" s="11"/>
      <c r="F25" s="19">
        <f>AVERAGE(F24:H24)</f>
        <v>5.8466666666666667</v>
      </c>
      <c r="G25" s="12"/>
      <c r="H25" s="12"/>
      <c r="J25" s="48">
        <f>AVERAGE(J24:L24)</f>
        <v>1.3633333333333333</v>
      </c>
      <c r="K25" s="13"/>
      <c r="L25" s="13"/>
      <c r="N25" s="21">
        <f>AVERAGE(N24:P24)</f>
        <v>1.38</v>
      </c>
      <c r="O25" s="14"/>
      <c r="P25" s="14"/>
    </row>
    <row r="26" spans="1:16" x14ac:dyDescent="0.2">
      <c r="A26" s="16" t="s">
        <v>9</v>
      </c>
      <c r="B26" s="11">
        <v>8.43</v>
      </c>
      <c r="C26" s="11"/>
      <c r="D26" s="11"/>
      <c r="F26" s="12"/>
      <c r="G26" s="12"/>
      <c r="H26" s="12"/>
      <c r="J26" s="13"/>
      <c r="K26" s="13"/>
      <c r="L26" s="13"/>
      <c r="N26" s="14"/>
      <c r="O26" s="14"/>
      <c r="P26" s="14"/>
    </row>
    <row r="27" spans="1:16" x14ac:dyDescent="0.2">
      <c r="B27" s="11"/>
      <c r="C27" s="11"/>
      <c r="D27" s="11"/>
      <c r="F27" s="12"/>
      <c r="G27" s="12"/>
      <c r="H27" s="12"/>
      <c r="J27" s="13"/>
      <c r="K27" s="13"/>
      <c r="L27" s="13"/>
      <c r="N27" s="14"/>
      <c r="O27" s="14"/>
      <c r="P27" s="14"/>
    </row>
    <row r="28" spans="1:16" ht="18" x14ac:dyDescent="0.25">
      <c r="A28" s="28" t="s">
        <v>26</v>
      </c>
      <c r="B28" s="27">
        <f>((B8-B25)/B8)*100</f>
        <v>52.251791197543504</v>
      </c>
      <c r="C28" s="2"/>
      <c r="D28" s="2"/>
      <c r="E28" s="28"/>
      <c r="F28" s="29">
        <f>((F8-F25)/F8)*100</f>
        <v>91.583493282149718</v>
      </c>
      <c r="G28" s="5"/>
      <c r="H28" s="5"/>
      <c r="I28" s="28"/>
      <c r="J28" s="30">
        <f>((J8-J25)/J8)*100</f>
        <v>98.05145307289186</v>
      </c>
      <c r="K28" s="7"/>
      <c r="L28" s="7"/>
      <c r="M28" s="28"/>
      <c r="N28" s="31">
        <f>((N8-N25)/N8)*100</f>
        <v>98.080667593880406</v>
      </c>
      <c r="O28" s="9"/>
      <c r="P28" s="9"/>
    </row>
    <row r="32" spans="1:16" ht="18" x14ac:dyDescent="0.25">
      <c r="A32" s="49" t="s">
        <v>39</v>
      </c>
    </row>
    <row r="35" spans="1:16" ht="18" x14ac:dyDescent="0.25">
      <c r="A35" s="1" t="s">
        <v>17</v>
      </c>
      <c r="B35" s="2" t="s">
        <v>18</v>
      </c>
      <c r="C35" s="11"/>
      <c r="D35" s="11"/>
      <c r="F35" s="5" t="s">
        <v>19</v>
      </c>
      <c r="G35" s="12"/>
      <c r="H35" s="12"/>
      <c r="J35" s="7" t="s">
        <v>20</v>
      </c>
      <c r="K35" s="13"/>
      <c r="L35" s="13"/>
      <c r="N35" s="9" t="s">
        <v>21</v>
      </c>
      <c r="O35" s="14"/>
      <c r="P35" s="14"/>
    </row>
    <row r="36" spans="1:16" x14ac:dyDescent="0.2">
      <c r="B36" s="11"/>
      <c r="C36" s="11"/>
      <c r="D36" s="11"/>
      <c r="F36" s="12"/>
      <c r="G36" s="12"/>
      <c r="H36" s="12"/>
      <c r="J36" s="13"/>
      <c r="K36" s="13"/>
      <c r="L36" s="13"/>
      <c r="N36" s="14"/>
      <c r="O36" s="14"/>
      <c r="P36" s="14"/>
    </row>
    <row r="37" spans="1:16" ht="23.25" x14ac:dyDescent="0.35">
      <c r="A37" s="32" t="s">
        <v>5</v>
      </c>
      <c r="B37" s="11"/>
      <c r="C37" s="11"/>
      <c r="D37" s="11"/>
      <c r="F37" s="12"/>
      <c r="G37" s="12"/>
      <c r="H37" s="12"/>
      <c r="J37" s="13"/>
      <c r="K37" s="13"/>
      <c r="L37" s="13"/>
      <c r="N37" s="14"/>
      <c r="O37" s="14"/>
      <c r="P37" s="14"/>
    </row>
    <row r="38" spans="1:16" x14ac:dyDescent="0.2">
      <c r="A38" s="16" t="s">
        <v>6</v>
      </c>
      <c r="B38" s="11">
        <v>87.2</v>
      </c>
      <c r="C38" s="11">
        <v>86.6</v>
      </c>
      <c r="D38" s="11">
        <v>86.7</v>
      </c>
      <c r="F38" s="12">
        <v>90.5</v>
      </c>
      <c r="G38" s="12">
        <v>92.3</v>
      </c>
      <c r="H38" s="12">
        <v>93.3</v>
      </c>
      <c r="J38" s="13">
        <v>93.9</v>
      </c>
      <c r="K38" s="13">
        <v>91.2</v>
      </c>
      <c r="L38" s="13">
        <v>92.7</v>
      </c>
      <c r="N38" s="14">
        <v>90.2</v>
      </c>
      <c r="O38" s="14">
        <v>90.2</v>
      </c>
      <c r="P38" s="14">
        <v>91.6</v>
      </c>
    </row>
    <row r="39" spans="1:16" ht="15" x14ac:dyDescent="0.25">
      <c r="A39" s="17" t="s">
        <v>7</v>
      </c>
      <c r="B39" s="33">
        <f>AVERAGE(B38:D38)</f>
        <v>86.833333333333329</v>
      </c>
      <c r="C39" s="11"/>
      <c r="D39" s="11"/>
      <c r="F39" s="19">
        <f>AVERAGE(F38:H38)</f>
        <v>92.033333333333346</v>
      </c>
      <c r="G39" s="12"/>
      <c r="H39" s="12"/>
      <c r="J39" s="20">
        <f>AVERAGE(J38:L38)</f>
        <v>92.600000000000009</v>
      </c>
      <c r="K39" s="13"/>
      <c r="L39" s="13"/>
      <c r="N39" s="21">
        <f>AVERAGE(N38:P38)</f>
        <v>90.666666666666671</v>
      </c>
      <c r="O39" s="14"/>
      <c r="P39" s="14"/>
    </row>
    <row r="40" spans="1:16" x14ac:dyDescent="0.2">
      <c r="A40" s="16" t="s">
        <v>9</v>
      </c>
      <c r="B40" s="11">
        <v>7.4</v>
      </c>
      <c r="C40" s="11"/>
      <c r="D40" s="11"/>
      <c r="F40" s="12">
        <v>7.5</v>
      </c>
      <c r="G40" s="12"/>
      <c r="H40" s="12"/>
      <c r="J40" s="13">
        <v>7.5</v>
      </c>
      <c r="K40" s="13"/>
      <c r="L40" s="13"/>
      <c r="N40" s="14">
        <v>7.5</v>
      </c>
      <c r="O40" s="14"/>
      <c r="P40" s="14"/>
    </row>
    <row r="41" spans="1:16" x14ac:dyDescent="0.2">
      <c r="A41" s="16" t="s">
        <v>10</v>
      </c>
      <c r="B41" s="11">
        <v>7.5</v>
      </c>
      <c r="C41" s="11"/>
      <c r="D41" s="11"/>
      <c r="F41" s="12">
        <v>7.5</v>
      </c>
      <c r="G41" s="12"/>
      <c r="H41" s="12"/>
      <c r="J41" s="13">
        <v>7.5</v>
      </c>
      <c r="K41" s="13"/>
      <c r="L41" s="13"/>
      <c r="N41" s="14">
        <v>7.5</v>
      </c>
      <c r="O41" s="14"/>
      <c r="P41" s="14"/>
    </row>
    <row r="42" spans="1:16" x14ac:dyDescent="0.2">
      <c r="B42" s="11"/>
      <c r="C42" s="11"/>
      <c r="D42" s="11"/>
      <c r="F42" s="12"/>
      <c r="G42" s="12"/>
      <c r="H42" s="12"/>
      <c r="J42" s="13"/>
      <c r="K42" s="13"/>
      <c r="L42" s="13"/>
      <c r="N42" s="14"/>
      <c r="O42" s="14"/>
      <c r="P42" s="14"/>
    </row>
    <row r="43" spans="1:16" ht="23.25" x14ac:dyDescent="0.35">
      <c r="A43" s="32" t="s">
        <v>22</v>
      </c>
      <c r="B43" s="11"/>
      <c r="C43" s="11"/>
      <c r="D43" s="11"/>
      <c r="F43" s="12"/>
      <c r="G43" s="12"/>
      <c r="H43" s="12"/>
      <c r="J43" s="13"/>
      <c r="K43" s="13"/>
      <c r="L43" s="13"/>
      <c r="N43" s="14"/>
      <c r="O43" s="14"/>
      <c r="P43" s="14"/>
    </row>
    <row r="44" spans="1:16" x14ac:dyDescent="0.2">
      <c r="A44" s="16" t="s">
        <v>6</v>
      </c>
      <c r="B44" s="11">
        <v>84.3</v>
      </c>
      <c r="C44" s="11">
        <v>84.7</v>
      </c>
      <c r="D44" s="11">
        <v>84.6</v>
      </c>
      <c r="F44" s="12">
        <v>89.4</v>
      </c>
      <c r="G44" s="12">
        <v>90.8</v>
      </c>
      <c r="H44" s="12">
        <v>91.7</v>
      </c>
      <c r="J44" s="13">
        <v>90.5</v>
      </c>
      <c r="K44" s="13">
        <v>91.6</v>
      </c>
      <c r="L44" s="13">
        <v>86.8</v>
      </c>
      <c r="N44" s="14">
        <v>85.9</v>
      </c>
      <c r="O44" s="14">
        <v>87.5</v>
      </c>
      <c r="P44" s="14">
        <v>86</v>
      </c>
    </row>
    <row r="45" spans="1:16" x14ac:dyDescent="0.2">
      <c r="A45" s="34" t="s">
        <v>7</v>
      </c>
      <c r="B45" s="33">
        <f>AVERAGE(B44:D44)</f>
        <v>84.533333333333331</v>
      </c>
      <c r="C45" s="11"/>
      <c r="D45" s="11"/>
      <c r="F45" s="12">
        <f>AVERAGE(F44:H44)</f>
        <v>90.633333333333326</v>
      </c>
      <c r="G45" s="12"/>
      <c r="H45" s="12"/>
      <c r="J45" s="13">
        <f>AVERAGE(J44:L44)</f>
        <v>89.633333333333326</v>
      </c>
      <c r="K45" s="13"/>
      <c r="L45" s="13"/>
      <c r="N45" s="14">
        <f>AVERAGE(N44:P44)</f>
        <v>86.466666666666654</v>
      </c>
      <c r="O45" s="14"/>
      <c r="P45" s="14"/>
    </row>
    <row r="46" spans="1:16" x14ac:dyDescent="0.2">
      <c r="B46" s="11"/>
      <c r="C46" s="11"/>
      <c r="D46" s="11"/>
      <c r="F46" s="12"/>
      <c r="G46" s="12"/>
      <c r="H46" s="12"/>
      <c r="J46" s="13"/>
      <c r="K46" s="13"/>
      <c r="L46" s="13"/>
      <c r="N46" s="14"/>
      <c r="O46" s="14"/>
      <c r="P46" s="14"/>
    </row>
    <row r="47" spans="1:16" ht="23.25" x14ac:dyDescent="0.35">
      <c r="A47" s="32" t="s">
        <v>23</v>
      </c>
      <c r="B47" s="11"/>
      <c r="C47" s="11"/>
      <c r="D47" s="11"/>
      <c r="F47" s="12"/>
      <c r="G47" s="12"/>
      <c r="H47" s="12"/>
      <c r="J47" s="13"/>
      <c r="K47" s="13"/>
      <c r="L47" s="13"/>
      <c r="N47" s="14"/>
      <c r="O47" s="14"/>
      <c r="P47" s="14"/>
    </row>
    <row r="48" spans="1:16" x14ac:dyDescent="0.2">
      <c r="A48" s="16" t="s">
        <v>6</v>
      </c>
      <c r="B48" s="11">
        <v>78.599999999999994</v>
      </c>
      <c r="C48" s="11">
        <v>79.5</v>
      </c>
      <c r="D48" s="11">
        <v>82.6</v>
      </c>
      <c r="F48" s="12">
        <v>70</v>
      </c>
      <c r="G48" s="12">
        <v>56.4</v>
      </c>
      <c r="H48" s="12">
        <v>65</v>
      </c>
      <c r="J48" s="13" t="s">
        <v>40</v>
      </c>
      <c r="K48" s="13" t="s">
        <v>40</v>
      </c>
      <c r="L48" s="13" t="s">
        <v>40</v>
      </c>
      <c r="N48" s="14" t="s">
        <v>40</v>
      </c>
      <c r="O48" s="14" t="s">
        <v>40</v>
      </c>
      <c r="P48" s="14" t="s">
        <v>40</v>
      </c>
    </row>
    <row r="49" spans="1:16" ht="15" x14ac:dyDescent="0.25">
      <c r="A49" s="17" t="s">
        <v>7</v>
      </c>
      <c r="B49" s="33">
        <f>AVERAGE(B48:D48)</f>
        <v>80.233333333333334</v>
      </c>
      <c r="C49" s="35"/>
      <c r="D49" s="35"/>
      <c r="E49" s="17"/>
      <c r="F49" s="19">
        <f>AVERAGE(F48:H48)</f>
        <v>63.800000000000004</v>
      </c>
      <c r="G49" s="36"/>
      <c r="H49" s="36"/>
      <c r="I49" s="17"/>
      <c r="J49" s="20" t="e">
        <f>AVERAGE(J48:L48)</f>
        <v>#DIV/0!</v>
      </c>
      <c r="K49" s="37"/>
      <c r="L49" s="37"/>
      <c r="M49" s="17"/>
      <c r="N49" s="21" t="e">
        <f>AVERAGE(N48:P48)</f>
        <v>#DIV/0!</v>
      </c>
      <c r="O49" s="38"/>
      <c r="P49" s="38"/>
    </row>
    <row r="50" spans="1:16" x14ac:dyDescent="0.2">
      <c r="B50" s="11"/>
      <c r="C50" s="11"/>
      <c r="D50" s="11"/>
      <c r="F50" s="12"/>
      <c r="G50" s="12"/>
      <c r="H50" s="12"/>
      <c r="J50" s="13"/>
      <c r="K50" s="13"/>
      <c r="L50" s="13"/>
      <c r="N50" s="14"/>
      <c r="O50" s="14"/>
      <c r="P50" s="14"/>
    </row>
    <row r="51" spans="1:16" ht="18" x14ac:dyDescent="0.25">
      <c r="A51" s="26" t="s">
        <v>24</v>
      </c>
      <c r="B51" s="22">
        <f>((B39-B45)/B39)*100</f>
        <v>2.6487523992322424</v>
      </c>
      <c r="C51" s="39"/>
      <c r="D51" s="39"/>
      <c r="E51" s="26"/>
      <c r="F51" s="23">
        <f>((F39-F45)/F39)*100</f>
        <v>1.5211879753712636</v>
      </c>
      <c r="G51" s="40"/>
      <c r="H51" s="40"/>
      <c r="I51" s="26"/>
      <c r="J51" s="24">
        <f>((J39-J45)/J39)*100</f>
        <v>3.2037437005039768</v>
      </c>
      <c r="K51" s="41"/>
      <c r="L51" s="41"/>
      <c r="M51" s="26"/>
      <c r="N51" s="42">
        <f>((N39-N45)/N39)*100</f>
        <v>4.6323529411764888</v>
      </c>
      <c r="O51" s="43"/>
      <c r="P51" s="43"/>
    </row>
    <row r="52" spans="1:16" ht="18" x14ac:dyDescent="0.25">
      <c r="A52" s="26" t="s">
        <v>25</v>
      </c>
      <c r="B52" s="27">
        <f>((B39-B49)/B39)*100</f>
        <v>7.6007677543186114</v>
      </c>
      <c r="C52" s="2"/>
      <c r="D52" s="2"/>
      <c r="E52" s="28"/>
      <c r="F52" s="29">
        <f>((F39-F49)/F39)*100</f>
        <v>30.677290836653391</v>
      </c>
      <c r="G52" s="5"/>
      <c r="H52" s="5"/>
      <c r="I52" s="28"/>
      <c r="J52" s="30" t="e">
        <f>((J39-J49)/J39)*100</f>
        <v>#DIV/0!</v>
      </c>
      <c r="K52" s="7"/>
      <c r="L52" s="7"/>
      <c r="M52" s="28"/>
      <c r="N52" s="44" t="e">
        <f>((N39-N49)/N39)*100</f>
        <v>#DIV/0!</v>
      </c>
      <c r="O52" s="9"/>
      <c r="P52" s="9"/>
    </row>
    <row r="53" spans="1:16" x14ac:dyDescent="0.2">
      <c r="B53" s="11"/>
      <c r="C53" s="11"/>
      <c r="D53" s="11"/>
      <c r="F53" s="45">
        <f>((F39-F49)/F39)*100</f>
        <v>30.677290836653391</v>
      </c>
      <c r="G53" s="12"/>
      <c r="H53" s="12"/>
      <c r="J53" s="46" t="e">
        <f>((J39-J49)/J39)*100</f>
        <v>#DIV/0!</v>
      </c>
      <c r="K53" s="13"/>
      <c r="L53" s="13"/>
      <c r="N53" s="47" t="e">
        <f>((N39-N49)/N39)*100</f>
        <v>#DIV/0!</v>
      </c>
      <c r="O53" s="14"/>
      <c r="P53" s="14"/>
    </row>
    <row r="54" spans="1:16" ht="23.25" x14ac:dyDescent="0.35">
      <c r="A54" s="32" t="s">
        <v>15</v>
      </c>
      <c r="B54" s="11"/>
      <c r="C54" s="11"/>
      <c r="D54" s="11"/>
      <c r="F54" s="12"/>
      <c r="G54" s="12"/>
      <c r="H54" s="12"/>
      <c r="J54" s="13"/>
      <c r="K54" s="13"/>
      <c r="L54" s="13"/>
      <c r="N54" s="14"/>
      <c r="O54" s="14"/>
      <c r="P54" s="14"/>
    </row>
    <row r="55" spans="1:16" x14ac:dyDescent="0.2">
      <c r="A55" s="16" t="s">
        <v>6</v>
      </c>
      <c r="B55" s="11">
        <v>44.8</v>
      </c>
      <c r="C55" s="11">
        <v>47.1</v>
      </c>
      <c r="D55" s="11">
        <v>51.4</v>
      </c>
      <c r="F55" s="12">
        <v>7.1</v>
      </c>
      <c r="G55" s="12">
        <v>7.5</v>
      </c>
      <c r="H55" s="12">
        <v>7.7</v>
      </c>
      <c r="J55" s="13">
        <v>2.5</v>
      </c>
      <c r="K55" s="13">
        <v>2.8</v>
      </c>
      <c r="L55" s="13">
        <v>2.9</v>
      </c>
      <c r="N55" s="14">
        <v>2.1</v>
      </c>
      <c r="O55" s="14">
        <v>2.4</v>
      </c>
      <c r="P55" s="14">
        <v>1.9</v>
      </c>
    </row>
    <row r="56" spans="1:16" ht="15" x14ac:dyDescent="0.25">
      <c r="A56" s="17" t="s">
        <v>7</v>
      </c>
      <c r="B56" s="33">
        <f>AVERAGE(B55:D55)</f>
        <v>47.766666666666673</v>
      </c>
      <c r="C56" s="11"/>
      <c r="D56" s="11"/>
      <c r="F56" s="19">
        <f>AVERAGE(F55:H55)</f>
        <v>7.4333333333333336</v>
      </c>
      <c r="G56" s="12"/>
      <c r="H56" s="12"/>
      <c r="J56" s="48">
        <f>AVERAGE(J55:L55)</f>
        <v>2.7333333333333329</v>
      </c>
      <c r="K56" s="13"/>
      <c r="L56" s="13"/>
      <c r="N56" s="21">
        <f>AVERAGE(N55:P55)</f>
        <v>2.1333333333333333</v>
      </c>
      <c r="O56" s="14"/>
      <c r="P56" s="14"/>
    </row>
    <row r="57" spans="1:16" x14ac:dyDescent="0.2">
      <c r="A57" s="16" t="s">
        <v>9</v>
      </c>
      <c r="B57" s="11"/>
      <c r="C57" s="11"/>
      <c r="D57" s="11"/>
      <c r="F57" s="12"/>
      <c r="G57" s="12"/>
      <c r="H57" s="12"/>
      <c r="J57" s="13"/>
      <c r="K57" s="13"/>
      <c r="L57" s="13"/>
      <c r="N57" s="14"/>
      <c r="O57" s="14"/>
      <c r="P57" s="14"/>
    </row>
    <row r="58" spans="1:16" x14ac:dyDescent="0.2">
      <c r="B58" s="11"/>
      <c r="C58" s="11"/>
      <c r="D58" s="11"/>
      <c r="F58" s="12"/>
      <c r="G58" s="12"/>
      <c r="H58" s="12"/>
      <c r="J58" s="13"/>
      <c r="K58" s="13"/>
      <c r="L58" s="13"/>
      <c r="N58" s="14"/>
      <c r="O58" s="14"/>
      <c r="P58" s="14"/>
    </row>
    <row r="59" spans="1:16" ht="18" x14ac:dyDescent="0.25">
      <c r="A59" s="26" t="s">
        <v>26</v>
      </c>
      <c r="B59" s="27">
        <f>((B39-B56)/B39)*100</f>
        <v>44.990403071017262</v>
      </c>
      <c r="C59" s="2"/>
      <c r="D59" s="2"/>
      <c r="E59" s="28"/>
      <c r="F59" s="29">
        <f>((F39-F56)/F39)*100</f>
        <v>91.923216226005067</v>
      </c>
      <c r="G59" s="5"/>
      <c r="H59" s="5"/>
      <c r="I59" s="28"/>
      <c r="J59" s="30">
        <f>((J39-J56)/J39)*100</f>
        <v>97.048236141108717</v>
      </c>
      <c r="K59" s="7"/>
      <c r="L59" s="7"/>
      <c r="M59" s="28"/>
      <c r="N59" s="31">
        <f>((N39-N56)/N39)*100</f>
        <v>97.647058823529406</v>
      </c>
      <c r="O59" s="9"/>
      <c r="P59" s="9"/>
    </row>
    <row r="63" spans="1:16" ht="18" x14ac:dyDescent="0.25">
      <c r="A63" s="49" t="s">
        <v>41</v>
      </c>
    </row>
    <row r="67" spans="1:16" ht="18" x14ac:dyDescent="0.25">
      <c r="A67" s="28" t="s">
        <v>17</v>
      </c>
      <c r="B67" s="11" t="s">
        <v>33</v>
      </c>
      <c r="C67" s="11"/>
      <c r="D67" s="11"/>
      <c r="F67" s="12" t="s">
        <v>34</v>
      </c>
      <c r="G67" s="12"/>
      <c r="H67" s="12"/>
      <c r="J67" s="13" t="s">
        <v>35</v>
      </c>
      <c r="K67" s="13"/>
      <c r="L67" s="13"/>
      <c r="N67" s="14" t="s">
        <v>36</v>
      </c>
      <c r="O67" s="14"/>
      <c r="P67" s="14"/>
    </row>
    <row r="68" spans="1:16" x14ac:dyDescent="0.2">
      <c r="B68" s="11"/>
      <c r="C68" s="11"/>
      <c r="D68" s="11"/>
      <c r="F68" s="12"/>
      <c r="G68" s="12"/>
      <c r="H68" s="12"/>
      <c r="J68" s="13"/>
      <c r="K68" s="13"/>
      <c r="L68" s="13"/>
      <c r="N68" s="14"/>
      <c r="O68" s="14"/>
      <c r="P68" s="14"/>
    </row>
    <row r="69" spans="1:16" x14ac:dyDescent="0.2">
      <c r="A69" t="s">
        <v>5</v>
      </c>
      <c r="B69" s="11"/>
      <c r="C69" s="11"/>
      <c r="D69" s="11"/>
      <c r="F69" s="12"/>
      <c r="G69" s="12"/>
      <c r="H69" s="12"/>
      <c r="J69" s="13"/>
      <c r="K69" s="13"/>
      <c r="L69" s="13"/>
      <c r="N69" s="14"/>
      <c r="O69" s="14"/>
      <c r="P69" s="14"/>
    </row>
    <row r="70" spans="1:16" x14ac:dyDescent="0.2">
      <c r="A70" s="16" t="s">
        <v>6</v>
      </c>
      <c r="B70" s="11"/>
      <c r="C70" s="11"/>
      <c r="D70" s="11"/>
      <c r="F70" s="12">
        <v>65</v>
      </c>
      <c r="G70" s="12">
        <v>66.3</v>
      </c>
      <c r="H70" s="12">
        <v>66.2</v>
      </c>
      <c r="J70" s="13">
        <v>69.3</v>
      </c>
      <c r="K70" s="13">
        <v>69.3</v>
      </c>
      <c r="L70" s="13">
        <v>69.099999999999994</v>
      </c>
      <c r="N70" s="14">
        <v>62.4</v>
      </c>
      <c r="O70" s="14">
        <v>63.1</v>
      </c>
      <c r="P70" s="14">
        <v>62.7</v>
      </c>
    </row>
    <row r="71" spans="1:16" ht="15" x14ac:dyDescent="0.25">
      <c r="A71" s="4" t="s">
        <v>7</v>
      </c>
      <c r="B71" s="11"/>
      <c r="C71" s="11"/>
      <c r="D71" s="11"/>
      <c r="F71" s="19">
        <f>AVERAGE(F70:H70)</f>
        <v>65.833333333333329</v>
      </c>
      <c r="G71" s="12"/>
      <c r="H71" s="12"/>
      <c r="J71" s="20">
        <f>AVERAGE(J70:L70)</f>
        <v>69.233333333333334</v>
      </c>
      <c r="K71" s="13"/>
      <c r="L71" s="13"/>
      <c r="N71" s="21">
        <f>AVERAGE(N70:P70)</f>
        <v>62.733333333333327</v>
      </c>
      <c r="O71" s="14"/>
      <c r="P71" s="14"/>
    </row>
    <row r="72" spans="1:16" x14ac:dyDescent="0.2">
      <c r="A72" s="16" t="s">
        <v>9</v>
      </c>
      <c r="B72" s="11"/>
      <c r="C72" s="11"/>
      <c r="D72" s="11"/>
      <c r="F72" s="12">
        <v>7.07</v>
      </c>
      <c r="G72" s="12"/>
      <c r="H72" s="12"/>
      <c r="J72" s="13">
        <v>7</v>
      </c>
      <c r="K72" s="13"/>
      <c r="L72" s="13"/>
      <c r="N72" s="14">
        <v>7.07</v>
      </c>
      <c r="O72" s="14"/>
      <c r="P72" s="14"/>
    </row>
    <row r="73" spans="1:16" x14ac:dyDescent="0.2">
      <c r="A73" s="16" t="s">
        <v>10</v>
      </c>
      <c r="B73" s="11"/>
      <c r="C73" s="11"/>
      <c r="D73" s="11"/>
      <c r="F73" s="12">
        <v>7.1</v>
      </c>
      <c r="G73" s="12"/>
      <c r="H73" s="12"/>
      <c r="J73" s="13">
        <v>7</v>
      </c>
      <c r="K73" s="13"/>
      <c r="L73" s="13"/>
      <c r="N73" s="14">
        <v>7</v>
      </c>
      <c r="O73" s="14"/>
      <c r="P73" s="14"/>
    </row>
    <row r="74" spans="1:16" x14ac:dyDescent="0.2">
      <c r="B74" s="11"/>
      <c r="C74" s="11"/>
      <c r="D74" s="11"/>
      <c r="F74" s="12"/>
      <c r="G74" s="12"/>
      <c r="H74" s="12"/>
      <c r="J74" s="13"/>
      <c r="K74" s="13"/>
      <c r="L74" s="13"/>
      <c r="N74" s="14"/>
      <c r="O74" s="14"/>
      <c r="P74" s="14"/>
    </row>
    <row r="75" spans="1:16" x14ac:dyDescent="0.2">
      <c r="A75" t="s">
        <v>37</v>
      </c>
      <c r="B75" s="11"/>
      <c r="C75" s="11"/>
      <c r="D75" s="11"/>
      <c r="F75" s="12"/>
      <c r="G75" s="12"/>
      <c r="H75" s="12"/>
      <c r="J75" s="13"/>
      <c r="K75" s="13"/>
      <c r="L75" s="13"/>
      <c r="N75" s="14"/>
      <c r="O75" s="14"/>
      <c r="P75" s="14"/>
    </row>
    <row r="76" spans="1:16" x14ac:dyDescent="0.2">
      <c r="A76" s="16" t="s">
        <v>6</v>
      </c>
      <c r="B76" s="11"/>
      <c r="C76" s="11"/>
      <c r="D76" s="11"/>
      <c r="F76" s="12">
        <v>61.6</v>
      </c>
      <c r="G76" s="12">
        <v>60.2</v>
      </c>
      <c r="H76" s="12" t="s">
        <v>38</v>
      </c>
      <c r="J76" s="13">
        <v>61.1</v>
      </c>
      <c r="K76" s="13">
        <v>57.1</v>
      </c>
      <c r="L76" s="13">
        <v>61.8</v>
      </c>
      <c r="N76" s="14">
        <v>29.6</v>
      </c>
      <c r="O76" s="14">
        <v>35.700000000000003</v>
      </c>
      <c r="P76" s="14">
        <v>25.9</v>
      </c>
    </row>
    <row r="77" spans="1:16" ht="15" x14ac:dyDescent="0.25">
      <c r="A77" s="61" t="s">
        <v>7</v>
      </c>
      <c r="B77" s="35"/>
      <c r="C77" s="35"/>
      <c r="D77" s="35"/>
      <c r="E77" s="17"/>
      <c r="F77" s="19">
        <f>AVERAGE(F76:H76)</f>
        <v>60.900000000000006</v>
      </c>
      <c r="G77" s="36"/>
      <c r="H77" s="36"/>
      <c r="I77" s="17"/>
      <c r="J77" s="20">
        <f>AVERAGE(J76:L76)</f>
        <v>60</v>
      </c>
      <c r="K77" s="37"/>
      <c r="L77" s="37"/>
      <c r="M77" s="17"/>
      <c r="N77" s="21">
        <f>AVERAGE(N76:P76)</f>
        <v>30.400000000000006</v>
      </c>
      <c r="O77" s="38"/>
      <c r="P77" s="38"/>
    </row>
    <row r="78" spans="1:16" x14ac:dyDescent="0.2">
      <c r="B78" s="11"/>
      <c r="C78" s="11"/>
      <c r="D78" s="11"/>
      <c r="F78" s="12"/>
      <c r="G78" s="12"/>
      <c r="H78" s="12"/>
      <c r="J78" s="13"/>
      <c r="K78" s="13"/>
      <c r="L78" s="13"/>
      <c r="N78" s="14"/>
      <c r="O78" s="14"/>
      <c r="P78" s="14"/>
    </row>
    <row r="79" spans="1:16" ht="18" x14ac:dyDescent="0.25">
      <c r="A79" s="28" t="s">
        <v>25</v>
      </c>
      <c r="B79" s="2"/>
      <c r="C79" s="2"/>
      <c r="D79" s="2"/>
      <c r="E79" s="28"/>
      <c r="F79" s="29">
        <f>((F71-F77)/F71)*100</f>
        <v>7.4936708860759342</v>
      </c>
      <c r="G79" s="5"/>
      <c r="H79" s="5"/>
      <c r="I79" s="28"/>
      <c r="J79" s="30">
        <f>((J71-J77)/J71)*100</f>
        <v>13.33654309099663</v>
      </c>
      <c r="K79" s="7"/>
      <c r="L79" s="7"/>
      <c r="M79" s="28"/>
      <c r="N79" s="44">
        <f>((N71-N77)/N71)*100</f>
        <v>51.540913921360243</v>
      </c>
      <c r="O79" s="9"/>
      <c r="P79" s="9"/>
    </row>
    <row r="80" spans="1:16" x14ac:dyDescent="0.2">
      <c r="B80" s="11"/>
      <c r="C80" s="11"/>
      <c r="D80" s="11"/>
      <c r="F80" s="45">
        <f>((F71-F77)/F71)*100</f>
        <v>7.4936708860759342</v>
      </c>
      <c r="G80" s="12"/>
      <c r="H80" s="12"/>
      <c r="J80" s="46">
        <f>((J71-J77)/J71)*100</f>
        <v>13.33654309099663</v>
      </c>
      <c r="K80" s="13"/>
      <c r="L80" s="13"/>
      <c r="N80" s="47">
        <f>((N71-N77)/N71)*100</f>
        <v>51.540913921360243</v>
      </c>
      <c r="O80" s="14"/>
      <c r="P80" s="14"/>
    </row>
    <row r="81" spans="1:16" x14ac:dyDescent="0.2">
      <c r="A81" t="s">
        <v>15</v>
      </c>
      <c r="B81" s="11"/>
      <c r="C81" s="11"/>
      <c r="D81" s="11"/>
      <c r="F81" s="12"/>
      <c r="G81" s="12"/>
      <c r="H81" s="12"/>
      <c r="J81" s="13"/>
      <c r="K81" s="13"/>
      <c r="L81" s="13"/>
      <c r="N81" s="14"/>
      <c r="O81" s="14"/>
      <c r="P81" s="14"/>
    </row>
    <row r="82" spans="1:16" x14ac:dyDescent="0.2">
      <c r="A82" s="16" t="s">
        <v>6</v>
      </c>
      <c r="B82" s="11"/>
      <c r="C82" s="11"/>
      <c r="D82" s="11"/>
      <c r="F82" s="12">
        <v>4.3899999999999997</v>
      </c>
      <c r="G82" s="12">
        <v>4.1500000000000004</v>
      </c>
      <c r="H82" s="12">
        <v>4.1900000000000004</v>
      </c>
      <c r="J82" s="13">
        <v>7.4</v>
      </c>
      <c r="K82" s="13">
        <v>6.9</v>
      </c>
      <c r="L82" s="13">
        <v>7.9</v>
      </c>
      <c r="N82" s="14">
        <v>3.25</v>
      </c>
      <c r="O82" s="14">
        <v>2.65</v>
      </c>
      <c r="P82" s="14">
        <v>2.71</v>
      </c>
    </row>
    <row r="83" spans="1:16" ht="15" x14ac:dyDescent="0.25">
      <c r="A83" s="4" t="s">
        <v>7</v>
      </c>
      <c r="B83" s="11"/>
      <c r="C83" s="11"/>
      <c r="D83" s="11"/>
      <c r="F83" s="19">
        <f>AVERAGE(F82:H82)</f>
        <v>4.2433333333333332</v>
      </c>
      <c r="G83" s="12"/>
      <c r="H83" s="12"/>
      <c r="J83" s="48">
        <f>AVERAGE(J82:L82)</f>
        <v>7.4000000000000012</v>
      </c>
      <c r="K83" s="13"/>
      <c r="L83" s="13"/>
      <c r="N83" s="21">
        <f>AVERAGE(N82:P82)</f>
        <v>2.8699999999999997</v>
      </c>
      <c r="O83" s="14"/>
      <c r="P83" s="14"/>
    </row>
    <row r="84" spans="1:16" x14ac:dyDescent="0.2">
      <c r="A84" s="16" t="s">
        <v>9</v>
      </c>
      <c r="B84" s="11"/>
      <c r="C84" s="11"/>
      <c r="D84" s="11"/>
      <c r="F84" s="12">
        <v>7.5</v>
      </c>
      <c r="G84" s="12"/>
      <c r="H84" s="12"/>
      <c r="J84" s="13">
        <v>7.7</v>
      </c>
      <c r="K84" s="13"/>
      <c r="L84" s="13"/>
      <c r="N84" s="14">
        <v>7.5</v>
      </c>
      <c r="O84" s="14"/>
      <c r="P84" s="14"/>
    </row>
    <row r="85" spans="1:16" x14ac:dyDescent="0.2">
      <c r="B85" s="11"/>
      <c r="C85" s="11"/>
      <c r="D85" s="11"/>
      <c r="F85" s="12"/>
      <c r="G85" s="12"/>
      <c r="H85" s="12"/>
      <c r="J85" s="13"/>
      <c r="K85" s="13"/>
      <c r="L85" s="13"/>
      <c r="N85" s="14"/>
      <c r="O85" s="14"/>
      <c r="P85" s="14"/>
    </row>
    <row r="86" spans="1:16" ht="18" x14ac:dyDescent="0.25">
      <c r="A86" s="28" t="s">
        <v>26</v>
      </c>
      <c r="B86" s="2"/>
      <c r="C86" s="2"/>
      <c r="D86" s="2"/>
      <c r="E86" s="28"/>
      <c r="F86" s="29">
        <f>((F71-F83)/F71)*100</f>
        <v>93.554430379746833</v>
      </c>
      <c r="G86" s="5"/>
      <c r="H86" s="5"/>
      <c r="I86" s="28"/>
      <c r="J86" s="30">
        <f>((J71-J83)/J71)*100</f>
        <v>89.311506981222919</v>
      </c>
      <c r="K86" s="7"/>
      <c r="L86" s="7"/>
      <c r="M86" s="28"/>
      <c r="N86" s="31">
        <f>((N71-N83)/N71)*100</f>
        <v>95.425079702444222</v>
      </c>
      <c r="O86" s="9"/>
      <c r="P86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28"/>
  <sheetViews>
    <sheetView tabSelected="1" workbookViewId="0">
      <selection activeCell="L41" sqref="L41"/>
    </sheetView>
  </sheetViews>
  <sheetFormatPr defaultRowHeight="14.25" x14ac:dyDescent="0.2"/>
  <sheetData>
    <row r="4" spans="1:19" x14ac:dyDescent="0.2">
      <c r="B4" t="s">
        <v>42</v>
      </c>
      <c r="I4" t="s">
        <v>42</v>
      </c>
      <c r="P4" t="s">
        <v>42</v>
      </c>
    </row>
    <row r="5" spans="1:19" ht="23.25" x14ac:dyDescent="0.35">
      <c r="A5" s="43" t="s">
        <v>43</v>
      </c>
      <c r="B5" s="14"/>
      <c r="C5" s="14"/>
      <c r="D5" s="14"/>
      <c r="E5" s="14"/>
      <c r="H5" s="62" t="s">
        <v>44</v>
      </c>
      <c r="I5" s="59"/>
      <c r="J5" s="59"/>
      <c r="K5" s="59"/>
      <c r="L5" s="59"/>
      <c r="O5" s="13"/>
      <c r="P5" s="63" t="s">
        <v>45</v>
      </c>
      <c r="Q5" s="13"/>
      <c r="R5" s="13"/>
      <c r="S5" s="13"/>
    </row>
    <row r="6" spans="1:19" x14ac:dyDescent="0.2">
      <c r="A6" s="14"/>
      <c r="B6" s="14"/>
      <c r="C6" s="14"/>
      <c r="D6" s="14"/>
      <c r="E6" s="14"/>
      <c r="H6" s="59"/>
      <c r="I6" s="59"/>
      <c r="J6" s="59"/>
      <c r="K6" s="59"/>
      <c r="L6" s="59"/>
      <c r="O6" s="13"/>
      <c r="P6" s="13"/>
      <c r="Q6" s="13"/>
      <c r="R6" s="13"/>
      <c r="S6" s="13"/>
    </row>
    <row r="7" spans="1:19" ht="20.25" x14ac:dyDescent="0.3">
      <c r="A7" s="14"/>
      <c r="B7" s="64" t="s">
        <v>46</v>
      </c>
      <c r="C7" s="14"/>
      <c r="D7" s="14"/>
      <c r="E7" s="14"/>
      <c r="H7" s="59"/>
      <c r="I7" s="65" t="s">
        <v>46</v>
      </c>
      <c r="J7" s="59"/>
      <c r="K7" s="59"/>
      <c r="L7" s="59"/>
      <c r="O7" s="13"/>
      <c r="P7" s="66" t="s">
        <v>46</v>
      </c>
      <c r="Q7" s="13"/>
      <c r="R7" s="13"/>
      <c r="S7" s="13"/>
    </row>
    <row r="8" spans="1:19" x14ac:dyDescent="0.2">
      <c r="A8" s="14"/>
      <c r="B8" s="14" t="s">
        <v>47</v>
      </c>
      <c r="C8" s="14"/>
      <c r="D8" s="14"/>
      <c r="E8" s="14"/>
      <c r="H8" s="59"/>
      <c r="I8" s="59" t="s">
        <v>47</v>
      </c>
      <c r="J8" s="59"/>
      <c r="K8" s="59"/>
      <c r="L8" s="59"/>
      <c r="O8" s="13"/>
      <c r="P8" s="13" t="s">
        <v>47</v>
      </c>
      <c r="Q8" s="13"/>
      <c r="R8" s="13"/>
      <c r="S8" s="13"/>
    </row>
    <row r="9" spans="1:19" ht="15" x14ac:dyDescent="0.25">
      <c r="A9" s="10" t="s">
        <v>48</v>
      </c>
      <c r="B9" s="10">
        <v>0</v>
      </c>
      <c r="C9" s="10">
        <v>5</v>
      </c>
      <c r="D9" s="10">
        <v>10</v>
      </c>
      <c r="E9" s="10">
        <v>20</v>
      </c>
      <c r="F9" s="4"/>
      <c r="G9" s="4"/>
      <c r="H9" s="60" t="s">
        <v>48</v>
      </c>
      <c r="I9" s="60">
        <v>0</v>
      </c>
      <c r="J9" s="60">
        <v>5</v>
      </c>
      <c r="K9" s="60">
        <v>10</v>
      </c>
      <c r="L9" s="60">
        <v>20</v>
      </c>
      <c r="M9" s="4"/>
      <c r="N9" s="4"/>
      <c r="O9" s="8" t="s">
        <v>48</v>
      </c>
      <c r="P9" s="8">
        <v>0</v>
      </c>
      <c r="Q9" s="8">
        <v>5</v>
      </c>
      <c r="R9" s="8">
        <v>10</v>
      </c>
      <c r="S9" s="8">
        <v>20</v>
      </c>
    </row>
    <row r="10" spans="1:19" x14ac:dyDescent="0.2">
      <c r="A10" s="14">
        <v>1</v>
      </c>
      <c r="B10" s="14">
        <v>17</v>
      </c>
      <c r="C10" s="14">
        <v>84</v>
      </c>
      <c r="D10" s="14">
        <v>85</v>
      </c>
      <c r="E10" s="14">
        <v>91</v>
      </c>
      <c r="H10" s="59">
        <v>2</v>
      </c>
      <c r="I10" s="59">
        <v>4</v>
      </c>
      <c r="J10" s="59">
        <v>65</v>
      </c>
      <c r="K10" s="59">
        <v>86</v>
      </c>
      <c r="L10" s="59">
        <v>88</v>
      </c>
      <c r="O10" s="13">
        <v>2</v>
      </c>
      <c r="P10" s="13">
        <v>22</v>
      </c>
      <c r="Q10" s="13">
        <v>92</v>
      </c>
      <c r="R10" s="13">
        <v>98</v>
      </c>
      <c r="S10" s="13">
        <v>98</v>
      </c>
    </row>
    <row r="11" spans="1:19" x14ac:dyDescent="0.2">
      <c r="A11" s="14">
        <v>4</v>
      </c>
      <c r="B11" s="14">
        <v>10</v>
      </c>
      <c r="C11" s="14">
        <v>40</v>
      </c>
      <c r="D11" s="14">
        <v>78</v>
      </c>
      <c r="E11" s="14">
        <v>78</v>
      </c>
      <c r="H11" s="59">
        <v>1</v>
      </c>
      <c r="I11" s="59">
        <v>24</v>
      </c>
      <c r="J11" s="59">
        <v>92</v>
      </c>
      <c r="K11" s="59">
        <v>93</v>
      </c>
      <c r="L11" s="59">
        <v>95</v>
      </c>
      <c r="O11" s="13">
        <v>1</v>
      </c>
      <c r="P11" s="13">
        <v>45</v>
      </c>
      <c r="Q11" s="13">
        <v>97</v>
      </c>
      <c r="R11" s="13">
        <v>97</v>
      </c>
      <c r="S11" s="13">
        <v>98</v>
      </c>
    </row>
    <row r="12" spans="1:19" x14ac:dyDescent="0.2">
      <c r="A12" s="14">
        <v>3</v>
      </c>
      <c r="B12" s="14">
        <v>9</v>
      </c>
      <c r="C12" s="14">
        <v>56</v>
      </c>
      <c r="D12" s="14">
        <v>75</v>
      </c>
      <c r="E12" s="14">
        <v>88</v>
      </c>
      <c r="H12" s="59">
        <v>3</v>
      </c>
      <c r="I12" s="59">
        <v>17</v>
      </c>
      <c r="J12" s="59">
        <v>73</v>
      </c>
      <c r="K12" s="59">
        <v>89</v>
      </c>
      <c r="L12" s="59">
        <v>96</v>
      </c>
      <c r="O12" s="13">
        <v>3</v>
      </c>
      <c r="P12" s="13">
        <v>31</v>
      </c>
      <c r="Q12" s="13">
        <v>93</v>
      </c>
      <c r="R12" s="13">
        <v>97</v>
      </c>
      <c r="S12" s="13">
        <v>98</v>
      </c>
    </row>
    <row r="13" spans="1:19" x14ac:dyDescent="0.2">
      <c r="A13" s="14"/>
      <c r="B13" s="14"/>
      <c r="C13" s="14"/>
      <c r="D13" s="14"/>
      <c r="E13" s="14"/>
      <c r="H13" s="59">
        <v>4</v>
      </c>
      <c r="I13" s="59">
        <v>25</v>
      </c>
      <c r="J13" s="59">
        <v>66</v>
      </c>
      <c r="K13" s="59">
        <v>93</v>
      </c>
      <c r="L13" s="59">
        <v>95</v>
      </c>
      <c r="O13" s="13">
        <v>4</v>
      </c>
      <c r="P13" s="13">
        <v>34</v>
      </c>
      <c r="Q13" s="13">
        <v>91</v>
      </c>
      <c r="R13" s="13">
        <v>97</v>
      </c>
      <c r="S13" s="13">
        <v>98</v>
      </c>
    </row>
    <row r="14" spans="1:19" ht="15" x14ac:dyDescent="0.25">
      <c r="A14" s="67" t="s">
        <v>49</v>
      </c>
      <c r="B14" s="67">
        <f>AVERAGE(B10:B13)</f>
        <v>12</v>
      </c>
      <c r="C14" s="67">
        <f t="shared" ref="C14:E14" si="0">AVERAGE(C10:C13)</f>
        <v>60</v>
      </c>
      <c r="D14" s="67">
        <f t="shared" si="0"/>
        <v>79.333333333333329</v>
      </c>
      <c r="E14" s="67">
        <f t="shared" si="0"/>
        <v>85.666666666666671</v>
      </c>
      <c r="F14" s="68"/>
      <c r="G14" s="68"/>
      <c r="H14" s="69" t="s">
        <v>49</v>
      </c>
      <c r="I14" s="69">
        <f>AVERAGE(I10:I13)</f>
        <v>17.5</v>
      </c>
      <c r="J14" s="69">
        <f t="shared" ref="J14:L14" si="1">AVERAGE(J10:J13)</f>
        <v>74</v>
      </c>
      <c r="K14" s="69">
        <f t="shared" si="1"/>
        <v>90.25</v>
      </c>
      <c r="L14" s="69">
        <f t="shared" si="1"/>
        <v>93.5</v>
      </c>
      <c r="M14" s="68"/>
      <c r="N14" s="68"/>
      <c r="O14" s="70" t="s">
        <v>49</v>
      </c>
      <c r="P14" s="70">
        <f>AVERAGE(P10:P13)</f>
        <v>33</v>
      </c>
      <c r="Q14" s="70">
        <f t="shared" ref="Q14:S14" si="2">AVERAGE(Q10:Q13)</f>
        <v>93.25</v>
      </c>
      <c r="R14" s="70">
        <f t="shared" si="2"/>
        <v>97.25</v>
      </c>
      <c r="S14" s="70">
        <f t="shared" si="2"/>
        <v>98</v>
      </c>
    </row>
    <row r="15" spans="1:19" ht="15" x14ac:dyDescent="0.25">
      <c r="A15" s="71" t="s">
        <v>51</v>
      </c>
      <c r="B15" s="71">
        <f>_xlfn.STDEV.S(B10:B13)</f>
        <v>4.358898943540674</v>
      </c>
      <c r="C15" s="71">
        <f t="shared" ref="C15:E15" si="3">_xlfn.STDEV.S(C10:C13)</f>
        <v>22.271057451320086</v>
      </c>
      <c r="D15" s="71">
        <f t="shared" si="3"/>
        <v>5.1316014394468841</v>
      </c>
      <c r="E15" s="71">
        <f t="shared" si="3"/>
        <v>6.8068592855540455</v>
      </c>
      <c r="F15" s="72"/>
      <c r="G15" s="72"/>
      <c r="H15" s="73" t="s">
        <v>51</v>
      </c>
      <c r="I15" s="73">
        <f>_xlfn.STDEV.S(I10:I13)</f>
        <v>9.6781540939719832</v>
      </c>
      <c r="J15" s="73">
        <f t="shared" ref="J15:L15" si="4">_xlfn.STDEV.S(J10:J13)</f>
        <v>12.516655570345725</v>
      </c>
      <c r="K15" s="73">
        <f t="shared" si="4"/>
        <v>3.4034296427770228</v>
      </c>
      <c r="L15" s="73">
        <f t="shared" si="4"/>
        <v>3.6968455021364721</v>
      </c>
      <c r="M15" s="72"/>
      <c r="N15" s="72"/>
      <c r="O15" s="8" t="s">
        <v>51</v>
      </c>
      <c r="P15" s="74">
        <f>_xlfn.STDEV.S(P10:P13)</f>
        <v>9.4868329805051381</v>
      </c>
      <c r="Q15" s="74">
        <f t="shared" ref="Q15:S15" si="5">_xlfn.STDEV.S(Q10:Q13)</f>
        <v>2.6299556396765835</v>
      </c>
      <c r="R15" s="74">
        <f t="shared" si="5"/>
        <v>0.5</v>
      </c>
      <c r="S15" s="74">
        <f t="shared" si="5"/>
        <v>0</v>
      </c>
    </row>
    <row r="16" spans="1:19" x14ac:dyDescent="0.2">
      <c r="A16" s="14"/>
      <c r="B16" s="14"/>
      <c r="C16" s="14"/>
      <c r="D16" s="14"/>
      <c r="E16" s="14"/>
      <c r="H16" s="59"/>
      <c r="I16" s="59"/>
      <c r="J16" s="59"/>
      <c r="K16" s="59"/>
      <c r="L16" s="59"/>
      <c r="O16" s="13"/>
      <c r="P16" s="13"/>
      <c r="Q16" s="13"/>
      <c r="R16" s="13"/>
      <c r="S16" s="13"/>
    </row>
    <row r="17" spans="1:19" x14ac:dyDescent="0.2">
      <c r="A17" s="14"/>
      <c r="B17" s="14"/>
      <c r="C17" s="14"/>
      <c r="D17" s="14"/>
      <c r="E17" s="14"/>
      <c r="H17" s="59"/>
      <c r="I17" s="59"/>
      <c r="J17" s="59"/>
      <c r="K17" s="59"/>
      <c r="L17" s="59"/>
      <c r="O17" s="13"/>
      <c r="P17" s="13"/>
      <c r="Q17" s="13"/>
      <c r="R17" s="13"/>
      <c r="S17" s="13"/>
    </row>
    <row r="18" spans="1:19" ht="23.25" x14ac:dyDescent="0.35">
      <c r="A18" s="14"/>
      <c r="B18" s="75" t="s">
        <v>50</v>
      </c>
      <c r="C18" s="14"/>
      <c r="D18" s="14"/>
      <c r="E18" s="14"/>
      <c r="H18" s="59"/>
      <c r="I18" s="62" t="s">
        <v>50</v>
      </c>
      <c r="J18" s="59"/>
      <c r="K18" s="59"/>
      <c r="L18" s="59"/>
      <c r="O18" s="13"/>
      <c r="P18" s="63" t="s">
        <v>50</v>
      </c>
      <c r="Q18" s="13"/>
      <c r="R18" s="13"/>
      <c r="S18" s="13"/>
    </row>
    <row r="19" spans="1:19" x14ac:dyDescent="0.2">
      <c r="A19" s="14"/>
      <c r="B19" s="14" t="s">
        <v>47</v>
      </c>
      <c r="C19" s="14"/>
      <c r="D19" s="14"/>
      <c r="E19" s="14"/>
      <c r="H19" s="59"/>
      <c r="I19" s="59" t="s">
        <v>47</v>
      </c>
      <c r="J19" s="59"/>
      <c r="K19" s="59"/>
      <c r="L19" s="59"/>
      <c r="O19" s="13"/>
      <c r="P19" s="13" t="s">
        <v>47</v>
      </c>
      <c r="Q19" s="13"/>
      <c r="R19" s="13"/>
      <c r="S19" s="13"/>
    </row>
    <row r="20" spans="1:19" ht="15" x14ac:dyDescent="0.25">
      <c r="A20" s="10" t="s">
        <v>48</v>
      </c>
      <c r="B20" s="10">
        <v>0</v>
      </c>
      <c r="C20" s="10">
        <v>5</v>
      </c>
      <c r="D20" s="10">
        <v>10</v>
      </c>
      <c r="E20" s="10">
        <v>20</v>
      </c>
      <c r="F20" s="4"/>
      <c r="G20" s="4"/>
      <c r="H20" s="60" t="s">
        <v>48</v>
      </c>
      <c r="I20" s="60">
        <v>0</v>
      </c>
      <c r="J20" s="60">
        <v>5</v>
      </c>
      <c r="K20" s="60">
        <v>10</v>
      </c>
      <c r="L20" s="60">
        <v>20</v>
      </c>
      <c r="M20" s="4"/>
      <c r="N20" s="4"/>
      <c r="O20" s="8" t="s">
        <v>48</v>
      </c>
      <c r="P20" s="8">
        <v>0</v>
      </c>
      <c r="Q20" s="8">
        <v>5</v>
      </c>
      <c r="R20" s="8">
        <v>10</v>
      </c>
      <c r="S20" s="8">
        <v>20</v>
      </c>
    </row>
    <row r="21" spans="1:19" x14ac:dyDescent="0.2">
      <c r="A21" s="14">
        <v>5</v>
      </c>
      <c r="B21" s="14">
        <v>2</v>
      </c>
      <c r="C21" s="14">
        <v>2</v>
      </c>
      <c r="D21" s="14">
        <v>0</v>
      </c>
      <c r="E21" s="14">
        <v>0</v>
      </c>
      <c r="H21" s="59">
        <v>5</v>
      </c>
      <c r="I21" s="59">
        <v>2</v>
      </c>
      <c r="J21" s="59">
        <v>14</v>
      </c>
      <c r="K21" s="59">
        <v>36</v>
      </c>
      <c r="L21" s="59">
        <v>21</v>
      </c>
      <c r="O21" s="13">
        <v>5</v>
      </c>
      <c r="P21" s="13">
        <v>52</v>
      </c>
      <c r="Q21" s="13">
        <v>92</v>
      </c>
      <c r="R21" s="13">
        <v>98</v>
      </c>
      <c r="S21" s="13">
        <v>98</v>
      </c>
    </row>
    <row r="22" spans="1:19" x14ac:dyDescent="0.2">
      <c r="A22" s="14">
        <v>6</v>
      </c>
      <c r="B22" s="14">
        <v>3</v>
      </c>
      <c r="C22" s="14">
        <v>2</v>
      </c>
      <c r="D22" s="14">
        <v>3</v>
      </c>
      <c r="E22" s="14">
        <v>5</v>
      </c>
      <c r="H22" s="59">
        <v>6</v>
      </c>
      <c r="I22" s="59">
        <v>8</v>
      </c>
      <c r="J22" s="59">
        <v>31</v>
      </c>
      <c r="K22" s="59"/>
      <c r="L22" s="59"/>
      <c r="O22" s="13">
        <v>6</v>
      </c>
      <c r="P22" s="13">
        <v>45</v>
      </c>
      <c r="Q22" s="13">
        <v>92</v>
      </c>
      <c r="R22" s="13">
        <v>97</v>
      </c>
      <c r="S22" s="13">
        <v>98</v>
      </c>
    </row>
    <row r="23" spans="1:19" x14ac:dyDescent="0.2">
      <c r="A23" s="14">
        <v>1</v>
      </c>
      <c r="B23" s="14">
        <v>22</v>
      </c>
      <c r="C23" s="14">
        <v>17</v>
      </c>
      <c r="D23" s="14">
        <v>9</v>
      </c>
      <c r="E23" s="14">
        <v>36</v>
      </c>
      <c r="H23" s="59">
        <v>7</v>
      </c>
      <c r="I23" s="59"/>
      <c r="J23" s="59">
        <v>7</v>
      </c>
      <c r="K23" s="59">
        <v>13</v>
      </c>
      <c r="L23" s="59">
        <v>52</v>
      </c>
      <c r="O23" s="13">
        <v>7</v>
      </c>
      <c r="P23" s="13"/>
      <c r="Q23" s="13">
        <v>94</v>
      </c>
      <c r="R23" s="13">
        <v>89</v>
      </c>
      <c r="S23" s="13">
        <v>95</v>
      </c>
    </row>
    <row r="24" spans="1:19" x14ac:dyDescent="0.2">
      <c r="A24" s="14"/>
      <c r="B24" s="14"/>
      <c r="C24" s="14"/>
      <c r="D24" s="14"/>
      <c r="E24" s="14"/>
      <c r="H24" s="59">
        <v>1</v>
      </c>
      <c r="I24" s="59">
        <v>22</v>
      </c>
      <c r="J24" s="59">
        <v>19</v>
      </c>
      <c r="K24" s="59">
        <v>5</v>
      </c>
      <c r="L24" s="59">
        <v>29</v>
      </c>
      <c r="O24" s="13">
        <v>1</v>
      </c>
      <c r="P24" s="13">
        <v>42</v>
      </c>
      <c r="Q24" s="13">
        <v>92</v>
      </c>
      <c r="R24" s="13">
        <v>95</v>
      </c>
      <c r="S24" s="13">
        <v>99</v>
      </c>
    </row>
    <row r="25" spans="1:19" ht="15" x14ac:dyDescent="0.25">
      <c r="A25" s="67" t="s">
        <v>49</v>
      </c>
      <c r="B25" s="67">
        <f>AVERAGE(B21:B24)</f>
        <v>9</v>
      </c>
      <c r="C25" s="67">
        <f t="shared" ref="C25:E25" si="6">AVERAGE(C21:C24)</f>
        <v>7</v>
      </c>
      <c r="D25" s="67">
        <f t="shared" si="6"/>
        <v>4</v>
      </c>
      <c r="E25" s="67">
        <f t="shared" si="6"/>
        <v>13.666666666666666</v>
      </c>
      <c r="H25" s="69" t="s">
        <v>49</v>
      </c>
      <c r="I25" s="69">
        <f>AVERAGE(I21:I24)</f>
        <v>10.666666666666666</v>
      </c>
      <c r="J25" s="69">
        <f t="shared" ref="J25:L25" si="7">AVERAGE(J21:J24)</f>
        <v>17.75</v>
      </c>
      <c r="K25" s="69">
        <f t="shared" si="7"/>
        <v>18</v>
      </c>
      <c r="L25" s="69">
        <f t="shared" si="7"/>
        <v>34</v>
      </c>
      <c r="O25" s="70" t="s">
        <v>49</v>
      </c>
      <c r="P25" s="70">
        <f>AVERAGE(P21:P24)</f>
        <v>46.333333333333336</v>
      </c>
      <c r="Q25" s="70">
        <f t="shared" ref="Q25:S25" si="8">AVERAGE(Q21:Q24)</f>
        <v>92.5</v>
      </c>
      <c r="R25" s="70">
        <f t="shared" si="8"/>
        <v>94.75</v>
      </c>
      <c r="S25" s="70">
        <f t="shared" si="8"/>
        <v>97.5</v>
      </c>
    </row>
    <row r="26" spans="1:19" ht="15" x14ac:dyDescent="0.25">
      <c r="A26" s="10" t="s">
        <v>51</v>
      </c>
      <c r="B26" s="71">
        <f>_xlfn.STDEV.S(B21:B24)</f>
        <v>11.269427669584644</v>
      </c>
      <c r="C26" s="71">
        <f t="shared" ref="C26:E26" si="9">_xlfn.STDEV.S(C21:C24)</f>
        <v>8.6602540378443873</v>
      </c>
      <c r="D26" s="71">
        <f t="shared" si="9"/>
        <v>4.5825756949558398</v>
      </c>
      <c r="E26" s="71">
        <f t="shared" si="9"/>
        <v>19.502136635080099</v>
      </c>
      <c r="H26" s="73" t="s">
        <v>51</v>
      </c>
      <c r="I26" s="73">
        <f>_xlfn.STDEV.S(I21:I24)</f>
        <v>10.263202878893768</v>
      </c>
      <c r="J26" s="73">
        <f t="shared" ref="J26:L26" si="10">_xlfn.STDEV.S(J21:J24)</f>
        <v>10.111874208078342</v>
      </c>
      <c r="K26" s="73">
        <f t="shared" si="10"/>
        <v>16.093476939431081</v>
      </c>
      <c r="L26" s="73">
        <f t="shared" si="10"/>
        <v>16.093476939431081</v>
      </c>
      <c r="O26" s="8" t="s">
        <v>51</v>
      </c>
      <c r="P26" s="74">
        <f>_xlfn.STDEV.S(P21:P24)</f>
        <v>5.1316014394468841</v>
      </c>
      <c r="Q26" s="74">
        <f t="shared" ref="Q26:S26" si="11">_xlfn.STDEV.S(Q21:Q24)</f>
        <v>1</v>
      </c>
      <c r="R26" s="74">
        <f t="shared" si="11"/>
        <v>4.0311288741492746</v>
      </c>
      <c r="S26" s="74">
        <f t="shared" si="11"/>
        <v>1.7320508075688772</v>
      </c>
    </row>
    <row r="27" spans="1:19" x14ac:dyDescent="0.2">
      <c r="A27" s="14"/>
      <c r="B27" s="14"/>
      <c r="C27" s="14"/>
      <c r="D27" s="14"/>
      <c r="E27" s="14"/>
      <c r="H27" s="59"/>
      <c r="I27" s="59"/>
      <c r="J27" s="59"/>
      <c r="K27" s="59"/>
      <c r="L27" s="59"/>
      <c r="O27" s="13"/>
      <c r="P27" s="13"/>
      <c r="Q27" s="13"/>
      <c r="R27" s="13"/>
      <c r="S27" s="13"/>
    </row>
    <row r="28" spans="1:19" x14ac:dyDescent="0.2">
      <c r="A28" s="14"/>
      <c r="B28" s="14"/>
      <c r="C28" s="14"/>
      <c r="D28" s="14"/>
      <c r="E28" s="14"/>
      <c r="H28" s="59"/>
      <c r="I28" s="59"/>
      <c r="J28" s="59"/>
      <c r="K28" s="59"/>
      <c r="L28" s="59"/>
      <c r="O28" s="13"/>
      <c r="P28" s="13"/>
      <c r="Q28" s="13"/>
      <c r="R28" s="13"/>
      <c r="S2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Exp#1</vt:lpstr>
      <vt:lpstr>Oscillation test</vt:lpstr>
      <vt:lpstr>Jar test</vt:lpstr>
      <vt:lpstr>Summery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ערן חלפי</dc:creator>
  <cp:lastModifiedBy>ערן חלפי</cp:lastModifiedBy>
  <dcterms:created xsi:type="dcterms:W3CDTF">2018-04-11T07:27:43Z</dcterms:created>
  <dcterms:modified xsi:type="dcterms:W3CDTF">2018-04-15T10:33:05Z</dcterms:modified>
</cp:coreProperties>
</file>