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er Reyno\Desktop\NDT&amp;E\"/>
    </mc:Choice>
  </mc:AlternateContent>
  <bookViews>
    <workbookView xWindow="390" yWindow="75" windowWidth="14340" windowHeight="5565" xr2:uid="{00000000-000D-0000-FFFF-FFFF00000000}"/>
  </bookViews>
  <sheets>
    <sheet name="Panel 1 Dent Library (Missing D" sheetId="1" r:id="rId1"/>
  </sheets>
  <calcPr calcId="171027"/>
</workbook>
</file>

<file path=xl/calcChain.xml><?xml version="1.0" encoding="utf-8"?>
<calcChain xmlns="http://schemas.openxmlformats.org/spreadsheetml/2006/main">
  <c r="C147" i="1" l="1"/>
  <c r="B150" i="1"/>
  <c r="C149" i="1"/>
  <c r="J151" i="1" s="1"/>
  <c r="C148" i="1"/>
  <c r="L151" i="1" s="1"/>
  <c r="J152" i="1"/>
  <c r="L152" i="1"/>
  <c r="B140" i="1"/>
  <c r="E61" i="1" l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F61" i="1" l="1"/>
  <c r="G69" i="1" s="1"/>
  <c r="E78" i="1"/>
  <c r="F78" i="1" s="1"/>
  <c r="E70" i="1"/>
  <c r="E148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11" i="1"/>
  <c r="F111" i="1" s="1"/>
  <c r="E149" i="1" l="1"/>
  <c r="E147" i="1"/>
  <c r="G91" i="1"/>
  <c r="G110" i="1"/>
  <c r="G138" i="1"/>
  <c r="D44" i="1"/>
  <c r="D45" i="1"/>
  <c r="D46" i="1"/>
  <c r="D57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58" i="1"/>
  <c r="D2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D140" i="1" l="1"/>
  <c r="C141" i="1"/>
  <c r="C140" i="1"/>
  <c r="C142" i="1"/>
  <c r="B143" i="1" l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B142" i="1"/>
  <c r="J144" i="1" s="1"/>
  <c r="B141" i="1"/>
  <c r="L144" i="1" s="1"/>
  <c r="D141" i="1" l="1"/>
  <c r="D142" i="1"/>
  <c r="L145" i="1"/>
  <c r="J145" i="1"/>
</calcChain>
</file>

<file path=xl/sharedStrings.xml><?xml version="1.0" encoding="utf-8"?>
<sst xmlns="http://schemas.openxmlformats.org/spreadsheetml/2006/main" count="166" uniqueCount="132">
  <si>
    <t>Area</t>
  </si>
  <si>
    <t>Mean</t>
  </si>
  <si>
    <t>Perim.</t>
  </si>
  <si>
    <t>BX</t>
  </si>
  <si>
    <t>BY</t>
  </si>
  <si>
    <t>Width</t>
  </si>
  <si>
    <t>Height</t>
  </si>
  <si>
    <t>Major</t>
  </si>
  <si>
    <t>Minor</t>
  </si>
  <si>
    <t>Angle</t>
  </si>
  <si>
    <t>Feret</t>
  </si>
  <si>
    <t>%Area</t>
  </si>
  <si>
    <t>FeretX</t>
  </si>
  <si>
    <t>FeretY</t>
  </si>
  <si>
    <t>FeretAngle</t>
  </si>
  <si>
    <t>MinFeret</t>
  </si>
  <si>
    <t>Units</t>
  </si>
  <si>
    <t>mm</t>
  </si>
  <si>
    <t>Average</t>
  </si>
  <si>
    <t>*Dent Tolerance Definition</t>
  </si>
  <si>
    <t>0.1 mm</t>
  </si>
  <si>
    <t>Depths (Control X)</t>
  </si>
  <si>
    <t>Depths (Design X)</t>
  </si>
  <si>
    <t>Max</t>
  </si>
  <si>
    <t>Min</t>
  </si>
  <si>
    <t>Ruler Length</t>
  </si>
  <si>
    <t>Depth Range</t>
  </si>
  <si>
    <t>to</t>
  </si>
  <si>
    <t>Length Range</t>
  </si>
  <si>
    <t>Ball Gauge Depth [mm]</t>
  </si>
  <si>
    <t>…</t>
  </si>
  <si>
    <t>Count</t>
  </si>
  <si>
    <t>Core Damage</t>
  </si>
  <si>
    <t>Puncture-type dent, first band saw sectioning crumpled honeycomb near top facesheet, change then made to cut with panel upside down</t>
  </si>
  <si>
    <t>Surface Damage</t>
  </si>
  <si>
    <t>Panel 1</t>
  </si>
  <si>
    <t>Panel 2</t>
  </si>
  <si>
    <t>Crush Region Length</t>
  </si>
  <si>
    <t>Plastic Wavelength</t>
  </si>
  <si>
    <t>Adhesive Fillet Radius</t>
  </si>
  <si>
    <t>Depth Gauge Depth [zeroed, thou]</t>
  </si>
  <si>
    <t>Curved Panel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</si>
  <si>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</si>
  <si>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</si>
  <si>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</si>
  <si>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</si>
  <si>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</si>
  <si>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</si>
  <si>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</si>
  <si>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</si>
  <si>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</si>
  <si>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</si>
  <si>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</si>
  <si>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</si>
  <si>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</si>
  <si>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</si>
  <si>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</si>
  <si>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</si>
  <si>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</si>
  <si>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</si>
  <si>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</si>
  <si>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</si>
  <si>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</si>
  <si>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</si>
  <si>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</si>
  <si>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</si>
  <si>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</si>
  <si>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</si>
  <si>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</si>
  <si>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</si>
  <si>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</si>
  <si>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</si>
  <si>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</si>
  <si>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</si>
  <si>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</si>
  <si>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</si>
  <si>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</si>
  <si>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</si>
  <si>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</si>
  <si>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</si>
  <si>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</si>
  <si>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</si>
  <si>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</si>
  <si>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</si>
  <si>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</si>
  <si>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</si>
  <si>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</si>
  <si>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</si>
  <si>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</si>
  <si>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</si>
  <si>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</si>
  <si>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</si>
  <si>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</si>
  <si>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</si>
  <si>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</si>
  <si>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</si>
  <si>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</si>
  <si>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</si>
  <si>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</si>
  <si>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</si>
  <si>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</si>
  <si>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</si>
  <si>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</si>
  <si>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</si>
  <si>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</si>
  <si>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</si>
  <si>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</si>
  <si>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</si>
  <si>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</si>
  <si>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</si>
  <si>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</si>
  <si>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</si>
  <si>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</si>
  <si>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</si>
  <si>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</si>
  <si>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</si>
  <si>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</si>
  <si>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</si>
  <si>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</si>
  <si>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</si>
  <si>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***Note: Statistical data here just for flat panels</t>
  </si>
  <si>
    <t>Red = very curved section</t>
  </si>
  <si>
    <t>Abs. Error [mm]</t>
  </si>
  <si>
    <t>Depths (Design X I, Local Analyses)</t>
  </si>
  <si>
    <t>Depths (Design X II, Global Analyses)</t>
  </si>
  <si>
    <t>Global</t>
  </si>
  <si>
    <t>***Note: For curved panels, many more reference regions (flat regions) are required</t>
  </si>
  <si>
    <t>Accurate within 0.0.095 mm (compared to 0.09 mm, about as accurate as flat panels)</t>
  </si>
  <si>
    <t>Depth Gauge [mm]</t>
  </si>
  <si>
    <t>Depth Gauge [thou]</t>
  </si>
  <si>
    <t>Flat Panels</t>
  </si>
  <si>
    <t>Curved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</si>
</sst>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36" borderId="0" xfId="0" applyFont="1" applyFill="1"/>
    <xf numFmtId="0" fontId="19" fillId="36" borderId="0" xfId="0" applyFont="1" applyFill="1"/>
    <xf numFmtId="0" fontId="18" fillId="0" borderId="0" xfId="0" applyFont="1"/>
    <xf numFmtId="0" fontId="18" fillId="33" borderId="0" xfId="0" applyFont="1" applyFill="1"/>
    <xf numFmtId="0" fontId="19" fillId="37" borderId="0" xfId="0" applyFont="1" applyFill="1"/>
    <xf numFmtId="0" fontId="18" fillId="37" borderId="0" xfId="0" applyFont="1" applyFill="1"/>
    <xf numFmtId="0" fontId="19" fillId="34" borderId="0" xfId="0" applyFont="1" applyFill="1"/>
    <xf numFmtId="0" fontId="19" fillId="0" borderId="0" xfId="0" applyFont="1"/>
    <xf numFmtId="0" fontId="18" fillId="39" borderId="0" xfId="0" applyFont="1" applyFill="1"/>
    <xf numFmtId="0" fontId="19" fillId="39" borderId="0" xfId="0" applyFont="1" applyFill="1"/>
    <xf numFmtId="0" fontId="20" fillId="33" borderId="0" xfId="0" applyFont="1" applyFill="1"/>
    <xf numFmtId="0" fontId="21" fillId="0" borderId="0" xfId="0" applyFont="1"/>
    <xf numFmtId="0" fontId="20" fillId="37" borderId="0" xfId="0" applyFont="1" applyFill="1"/>
    <xf numFmtId="0" fontId="20" fillId="0" borderId="0" xfId="0" applyFont="1"/>
    <xf numFmtId="0" fontId="19" fillId="34" borderId="0" xfId="0" applyFont="1" applyFill="1" applyAlignment="1">
      <alignment horizontal="center" vertical="center"/>
    </xf>
    <xf numFmtId="0" fontId="19" fillId="0" borderId="0" xfId="0" applyFont="1" applyFill="1"/>
    <xf numFmtId="0" fontId="19" fillId="37" borderId="0" xfId="0" applyFont="1" applyFill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2" fillId="39" borderId="0" xfId="0" applyFont="1" applyFill="1"/>
    <xf numFmtId="0" fontId="18" fillId="33" borderId="0" xfId="0" applyFont="1" applyFill="1" applyAlignment="1">
      <alignment horizontal="right"/>
    </xf>
    <xf numFmtId="0" fontId="22" fillId="33" borderId="0" xfId="0" applyFont="1" applyFill="1"/>
    <xf numFmtId="0" fontId="18" fillId="41" borderId="0" xfId="0" applyFont="1" applyFill="1"/>
    <xf numFmtId="0" fontId="19" fillId="41" borderId="0" xfId="0" applyFont="1" applyFill="1"/>
    <xf numFmtId="0" fontId="18" fillId="36" borderId="0" xfId="0" applyFont="1" applyFill="1" applyAlignment="1">
      <alignment horizontal="left"/>
    </xf>
    <xf numFmtId="0" fontId="22" fillId="36" borderId="0" xfId="0" applyFont="1" applyFill="1"/>
    <xf numFmtId="0" fontId="18" fillId="36" borderId="0" xfId="0" applyFont="1" applyFill="1" applyAlignment="1">
      <alignment horizontal="right"/>
    </xf>
    <xf numFmtId="0" fontId="18" fillId="35" borderId="0" xfId="0" applyFont="1" applyFill="1"/>
    <xf numFmtId="0" fontId="18" fillId="36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19" fillId="38" borderId="0" xfId="0" applyFont="1" applyFill="1"/>
    <xf numFmtId="0" fontId="18" fillId="40" borderId="13" xfId="0" applyFont="1" applyFill="1" applyBorder="1"/>
    <xf numFmtId="0" fontId="18" fillId="40" borderId="14" xfId="0" applyFont="1" applyFill="1" applyBorder="1"/>
    <xf numFmtId="0" fontId="19" fillId="40" borderId="14" xfId="0" applyFont="1" applyFill="1" applyBorder="1"/>
    <xf numFmtId="0" fontId="19" fillId="40" borderId="15" xfId="0" applyFont="1" applyFill="1" applyBorder="1"/>
    <xf numFmtId="0" fontId="18" fillId="40" borderId="10" xfId="0" applyFont="1" applyFill="1" applyBorder="1"/>
    <xf numFmtId="0" fontId="18" fillId="40" borderId="11" xfId="0" applyFont="1" applyFill="1" applyBorder="1"/>
    <xf numFmtId="0" fontId="19" fillId="40" borderId="11" xfId="0" applyFont="1" applyFill="1" applyBorder="1"/>
    <xf numFmtId="0" fontId="19" fillId="40" borderId="12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Curved Panel</a:t>
            </a:r>
            <a:r>
              <a:rPr lang="en-CA" baseline="0"/>
              <a:t> (DG vs. 3D I, Local)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401-4417-8F41-CC00C3A1048D}"/>
              </c:ext>
            </c:extLst>
          </c:dPt>
          <c:xVal>
            <c:numRef>
              <c:f>'Panel 1 Dent Library (Missing D'!$H$76:$H$77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xVal>
          <c:yVal>
            <c:numRef>
              <c:f>'Panel 1 Dent Library (Missing D'!$I$76:$I$77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1-4417-8F41-CC00C3A1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</c:scatterChar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'Panel 1 Dent Library (Missing D'!$B$61:$B$138</c:f>
              <c:numCache>
                <c:formatCode>General</c:formatCode>
                <c:ptCount val="78"/>
                <c:pt idx="0">
                  <c:v>0.49</c:v>
                </c:pt>
                <c:pt idx="1">
                  <c:v>0.56999999999999995</c:v>
                </c:pt>
                <c:pt idx="2">
                  <c:v>0.43</c:v>
                </c:pt>
                <c:pt idx="3">
                  <c:v>0.31</c:v>
                </c:pt>
                <c:pt idx="4">
                  <c:v>0.22</c:v>
                </c:pt>
                <c:pt idx="5">
                  <c:v>0.17</c:v>
                </c:pt>
                <c:pt idx="6">
                  <c:v>0.67</c:v>
                </c:pt>
                <c:pt idx="7">
                  <c:v>0.13</c:v>
                </c:pt>
                <c:pt idx="8">
                  <c:v>0.08</c:v>
                </c:pt>
                <c:pt idx="9">
                  <c:v>0.13</c:v>
                </c:pt>
                <c:pt idx="10">
                  <c:v>0.17</c:v>
                </c:pt>
                <c:pt idx="11">
                  <c:v>0.33</c:v>
                </c:pt>
                <c:pt idx="12">
                  <c:v>0.17</c:v>
                </c:pt>
                <c:pt idx="13">
                  <c:v>0.12</c:v>
                </c:pt>
                <c:pt idx="14">
                  <c:v>0.75</c:v>
                </c:pt>
                <c:pt idx="15">
                  <c:v>0.2</c:v>
                </c:pt>
                <c:pt idx="16">
                  <c:v>0.56000000000000005</c:v>
                </c:pt>
                <c:pt idx="17">
                  <c:v>0.16</c:v>
                </c:pt>
                <c:pt idx="18">
                  <c:v>0.19</c:v>
                </c:pt>
                <c:pt idx="19">
                  <c:v>0.23</c:v>
                </c:pt>
                <c:pt idx="20">
                  <c:v>0.33</c:v>
                </c:pt>
                <c:pt idx="21">
                  <c:v>0.1</c:v>
                </c:pt>
                <c:pt idx="22">
                  <c:v>0.49</c:v>
                </c:pt>
                <c:pt idx="23">
                  <c:v>0.24</c:v>
                </c:pt>
                <c:pt idx="24">
                  <c:v>0</c:v>
                </c:pt>
                <c:pt idx="25">
                  <c:v>0.28000000000000003</c:v>
                </c:pt>
                <c:pt idx="26">
                  <c:v>0.24</c:v>
                </c:pt>
                <c:pt idx="27">
                  <c:v>0.36</c:v>
                </c:pt>
                <c:pt idx="28">
                  <c:v>0.35</c:v>
                </c:pt>
                <c:pt idx="29">
                  <c:v>0.1</c:v>
                </c:pt>
                <c:pt idx="30">
                  <c:v>0.18</c:v>
                </c:pt>
                <c:pt idx="31">
                  <c:v>0.31</c:v>
                </c:pt>
                <c:pt idx="32">
                  <c:v>0.4</c:v>
                </c:pt>
                <c:pt idx="33">
                  <c:v>0.19</c:v>
                </c:pt>
                <c:pt idx="34">
                  <c:v>0.22</c:v>
                </c:pt>
                <c:pt idx="35">
                  <c:v>0.1</c:v>
                </c:pt>
                <c:pt idx="36">
                  <c:v>0.18</c:v>
                </c:pt>
                <c:pt idx="37">
                  <c:v>0.14000000000000001</c:v>
                </c:pt>
                <c:pt idx="38">
                  <c:v>0.11</c:v>
                </c:pt>
                <c:pt idx="39">
                  <c:v>0.24</c:v>
                </c:pt>
                <c:pt idx="40">
                  <c:v>0.21</c:v>
                </c:pt>
                <c:pt idx="41">
                  <c:v>0.18</c:v>
                </c:pt>
                <c:pt idx="42">
                  <c:v>0.13</c:v>
                </c:pt>
                <c:pt idx="43">
                  <c:v>0.25</c:v>
                </c:pt>
                <c:pt idx="44">
                  <c:v>0.13</c:v>
                </c:pt>
                <c:pt idx="45">
                  <c:v>0.12</c:v>
                </c:pt>
                <c:pt idx="46">
                  <c:v>0.12</c:v>
                </c:pt>
                <c:pt idx="47">
                  <c:v>0.1</c:v>
                </c:pt>
                <c:pt idx="48">
                  <c:v>0.21</c:v>
                </c:pt>
                <c:pt idx="49">
                  <c:v>0.13</c:v>
                </c:pt>
                <c:pt idx="50">
                  <c:v>0.11</c:v>
                </c:pt>
                <c:pt idx="51">
                  <c:v>0.2</c:v>
                </c:pt>
                <c:pt idx="52">
                  <c:v>0.14000000000000001</c:v>
                </c:pt>
                <c:pt idx="53">
                  <c:v>0.15</c:v>
                </c:pt>
                <c:pt idx="54">
                  <c:v>0.14000000000000001</c:v>
                </c:pt>
                <c:pt idx="55">
                  <c:v>0.13</c:v>
                </c:pt>
                <c:pt idx="56">
                  <c:v>0.15</c:v>
                </c:pt>
                <c:pt idx="57">
                  <c:v>0.59</c:v>
                </c:pt>
                <c:pt idx="58">
                  <c:v>0.27</c:v>
                </c:pt>
                <c:pt idx="59">
                  <c:v>0.54</c:v>
                </c:pt>
                <c:pt idx="60">
                  <c:v>0.25</c:v>
                </c:pt>
                <c:pt idx="61">
                  <c:v>0.21</c:v>
                </c:pt>
                <c:pt idx="62">
                  <c:v>0.13</c:v>
                </c:pt>
                <c:pt idx="63">
                  <c:v>0.15</c:v>
                </c:pt>
                <c:pt idx="64">
                  <c:v>0.2</c:v>
                </c:pt>
                <c:pt idx="65">
                  <c:v>0.56000000000000005</c:v>
                </c:pt>
                <c:pt idx="66">
                  <c:v>0.22</c:v>
                </c:pt>
                <c:pt idx="67">
                  <c:v>0.2</c:v>
                </c:pt>
                <c:pt idx="68">
                  <c:v>0.26</c:v>
                </c:pt>
                <c:pt idx="69">
                  <c:v>0.24</c:v>
                </c:pt>
                <c:pt idx="70">
                  <c:v>0.15</c:v>
                </c:pt>
                <c:pt idx="71">
                  <c:v>0.13</c:v>
                </c:pt>
                <c:pt idx="72">
                  <c:v>0.2</c:v>
                </c:pt>
                <c:pt idx="73">
                  <c:v>0.47</c:v>
                </c:pt>
                <c:pt idx="74">
                  <c:v>0.19</c:v>
                </c:pt>
                <c:pt idx="75">
                  <c:v>0.16</c:v>
                </c:pt>
                <c:pt idx="76">
                  <c:v>0.15</c:v>
                </c:pt>
                <c:pt idx="77">
                  <c:v>0.71</c:v>
                </c:pt>
              </c:numCache>
              <c:extLst xmlns:c15="http://schemas.microsoft.com/office/drawing/2012/chart"/>
            </c:numRef>
          </c:xVal>
          <c:yVal>
            <c:numRef>
              <c:f>'Panel 1 Dent Library (Missing D'!$E$61:$E$138</c:f>
              <c:numCache>
                <c:formatCode>General</c:formatCode>
                <c:ptCount val="78"/>
                <c:pt idx="0">
                  <c:v>0.38100000000000001</c:v>
                </c:pt>
                <c:pt idx="1">
                  <c:v>0.43179999999999996</c:v>
                </c:pt>
                <c:pt idx="2">
                  <c:v>0.26669999999999999</c:v>
                </c:pt>
                <c:pt idx="3">
                  <c:v>0.254</c:v>
                </c:pt>
                <c:pt idx="4">
                  <c:v>0.24129999999999999</c:v>
                </c:pt>
                <c:pt idx="5">
                  <c:v>0.21589999999999998</c:v>
                </c:pt>
                <c:pt idx="6">
                  <c:v>0.67309999999999992</c:v>
                </c:pt>
                <c:pt idx="7">
                  <c:v>5.0799999999999998E-2</c:v>
                </c:pt>
                <c:pt idx="8">
                  <c:v>0.1016</c:v>
                </c:pt>
                <c:pt idx="9">
                  <c:v>8.8899999999999993E-2</c:v>
                </c:pt>
                <c:pt idx="10">
                  <c:v>0.13969999999999999</c:v>
                </c:pt>
                <c:pt idx="11">
                  <c:v>0.38100000000000001</c:v>
                </c:pt>
                <c:pt idx="12">
                  <c:v>0.127</c:v>
                </c:pt>
                <c:pt idx="13">
                  <c:v>0.13969999999999999</c:v>
                </c:pt>
                <c:pt idx="14">
                  <c:v>0.64769999999999994</c:v>
                </c:pt>
                <c:pt idx="15">
                  <c:v>0.21589999999999998</c:v>
                </c:pt>
                <c:pt idx="16">
                  <c:v>0.63500000000000001</c:v>
                </c:pt>
                <c:pt idx="17">
                  <c:v>0.20319999999999999</c:v>
                </c:pt>
                <c:pt idx="18">
                  <c:v>0.21589999999999998</c:v>
                </c:pt>
                <c:pt idx="19">
                  <c:v>0.26669999999999999</c:v>
                </c:pt>
                <c:pt idx="20">
                  <c:v>0.39369999999999999</c:v>
                </c:pt>
                <c:pt idx="21">
                  <c:v>0.1143</c:v>
                </c:pt>
                <c:pt idx="22">
                  <c:v>0.53339999999999999</c:v>
                </c:pt>
                <c:pt idx="23">
                  <c:v>0.2286</c:v>
                </c:pt>
                <c:pt idx="24">
                  <c:v>0</c:v>
                </c:pt>
                <c:pt idx="25">
                  <c:v>0.4572</c:v>
                </c:pt>
                <c:pt idx="26">
                  <c:v>0.254</c:v>
                </c:pt>
                <c:pt idx="27">
                  <c:v>0.24129999999999999</c:v>
                </c:pt>
                <c:pt idx="28">
                  <c:v>0.38100000000000001</c:v>
                </c:pt>
                <c:pt idx="29">
                  <c:v>2.5399999999999999E-2</c:v>
                </c:pt>
                <c:pt idx="30">
                  <c:v>8.8899999999999993E-2</c:v>
                </c:pt>
                <c:pt idx="31">
                  <c:v>0.38100000000000001</c:v>
                </c:pt>
                <c:pt idx="32">
                  <c:v>0.40639999999999998</c:v>
                </c:pt>
                <c:pt idx="33">
                  <c:v>0.24129999999999999</c:v>
                </c:pt>
                <c:pt idx="34">
                  <c:v>0.26669999999999999</c:v>
                </c:pt>
                <c:pt idx="35">
                  <c:v>0.13969999999999999</c:v>
                </c:pt>
                <c:pt idx="36">
                  <c:v>0.1905</c:v>
                </c:pt>
                <c:pt idx="37">
                  <c:v>0.20319999999999999</c:v>
                </c:pt>
                <c:pt idx="38">
                  <c:v>0.1016</c:v>
                </c:pt>
                <c:pt idx="39">
                  <c:v>0.30479999999999996</c:v>
                </c:pt>
                <c:pt idx="40">
                  <c:v>0.29209999999999997</c:v>
                </c:pt>
                <c:pt idx="41">
                  <c:v>0.26669999999999999</c:v>
                </c:pt>
                <c:pt idx="42">
                  <c:v>0.20319999999999999</c:v>
                </c:pt>
                <c:pt idx="43">
                  <c:v>0.3175</c:v>
                </c:pt>
                <c:pt idx="44">
                  <c:v>8.8899999999999993E-2</c:v>
                </c:pt>
                <c:pt idx="45">
                  <c:v>0.13969999999999999</c:v>
                </c:pt>
                <c:pt idx="46">
                  <c:v>0.1143</c:v>
                </c:pt>
                <c:pt idx="47">
                  <c:v>7.619999999999999E-2</c:v>
                </c:pt>
                <c:pt idx="48">
                  <c:v>0.2286</c:v>
                </c:pt>
                <c:pt idx="49">
                  <c:v>0.1016</c:v>
                </c:pt>
                <c:pt idx="50">
                  <c:v>0.2286</c:v>
                </c:pt>
                <c:pt idx="51">
                  <c:v>0.27939999999999998</c:v>
                </c:pt>
                <c:pt idx="52">
                  <c:v>0.20319999999999999</c:v>
                </c:pt>
                <c:pt idx="53">
                  <c:v>0.1905</c:v>
                </c:pt>
                <c:pt idx="54">
                  <c:v>0.15239999999999998</c:v>
                </c:pt>
                <c:pt idx="55">
                  <c:v>0.17779999999999999</c:v>
                </c:pt>
                <c:pt idx="56">
                  <c:v>7.619999999999999E-2</c:v>
                </c:pt>
                <c:pt idx="57">
                  <c:v>0.54610000000000003</c:v>
                </c:pt>
                <c:pt idx="58">
                  <c:v>0.254</c:v>
                </c:pt>
                <c:pt idx="59">
                  <c:v>0.50800000000000001</c:v>
                </c:pt>
                <c:pt idx="60">
                  <c:v>0.24129999999999999</c:v>
                </c:pt>
                <c:pt idx="61">
                  <c:v>0.15239999999999998</c:v>
                </c:pt>
                <c:pt idx="62">
                  <c:v>5.0799999999999998E-2</c:v>
                </c:pt>
                <c:pt idx="63">
                  <c:v>7.619999999999999E-2</c:v>
                </c:pt>
                <c:pt idx="64">
                  <c:v>0.15239999999999998</c:v>
                </c:pt>
                <c:pt idx="65">
                  <c:v>0.57150000000000001</c:v>
                </c:pt>
                <c:pt idx="66">
                  <c:v>0.20319999999999999</c:v>
                </c:pt>
                <c:pt idx="67">
                  <c:v>0.21589999999999998</c:v>
                </c:pt>
                <c:pt idx="68">
                  <c:v>0.27939999999999998</c:v>
                </c:pt>
                <c:pt idx="69">
                  <c:v>0.21589999999999998</c:v>
                </c:pt>
                <c:pt idx="70">
                  <c:v>0.15239999999999998</c:v>
                </c:pt>
                <c:pt idx="71">
                  <c:v>0.17779999999999999</c:v>
                </c:pt>
                <c:pt idx="72">
                  <c:v>0.24129999999999999</c:v>
                </c:pt>
                <c:pt idx="73">
                  <c:v>0.44450000000000001</c:v>
                </c:pt>
                <c:pt idx="74">
                  <c:v>0.2286</c:v>
                </c:pt>
                <c:pt idx="75">
                  <c:v>0.13969999999999999</c:v>
                </c:pt>
                <c:pt idx="76">
                  <c:v>0.127</c:v>
                </c:pt>
                <c:pt idx="77">
                  <c:v>0.68579999999999997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401-4417-8F41-CC00C3A1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C (Very Curved)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'Panel 1 Dent Library (Missing D'!$B$61:$B$69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0.49</c:v>
                      </c:pt>
                      <c:pt idx="1">
                        <c:v>0.56999999999999995</c:v>
                      </c:pt>
                      <c:pt idx="2">
                        <c:v>0.43</c:v>
                      </c:pt>
                      <c:pt idx="3">
                        <c:v>0.31</c:v>
                      </c:pt>
                      <c:pt idx="4">
                        <c:v>0.22</c:v>
                      </c:pt>
                      <c:pt idx="5">
                        <c:v>0.17</c:v>
                      </c:pt>
                      <c:pt idx="6">
                        <c:v>0.67</c:v>
                      </c:pt>
                      <c:pt idx="7">
                        <c:v>0.13</c:v>
                      </c:pt>
                      <c:pt idx="8">
                        <c:v>0.08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'Panel 1 Dent Library (Missing D'!$E$61:$E$69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2401-4417-8F41-CC00C3A1048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D'!$B$70:$B$91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0.13</c:v>
                      </c:pt>
                      <c:pt idx="1">
                        <c:v>0.17</c:v>
                      </c:pt>
                      <c:pt idx="2">
                        <c:v>0.33</c:v>
                      </c:pt>
                      <c:pt idx="3">
                        <c:v>0.17</c:v>
                      </c:pt>
                      <c:pt idx="4">
                        <c:v>0.12</c:v>
                      </c:pt>
                      <c:pt idx="5">
                        <c:v>0.75</c:v>
                      </c:pt>
                      <c:pt idx="6">
                        <c:v>0.2</c:v>
                      </c:pt>
                      <c:pt idx="7">
                        <c:v>0.56000000000000005</c:v>
                      </c:pt>
                      <c:pt idx="8">
                        <c:v>0.16</c:v>
                      </c:pt>
                      <c:pt idx="9">
                        <c:v>0.19</c:v>
                      </c:pt>
                      <c:pt idx="10">
                        <c:v>0.23</c:v>
                      </c:pt>
                      <c:pt idx="11">
                        <c:v>0.33</c:v>
                      </c:pt>
                      <c:pt idx="12">
                        <c:v>0.1</c:v>
                      </c:pt>
                      <c:pt idx="13">
                        <c:v>0.49</c:v>
                      </c:pt>
                      <c:pt idx="14">
                        <c:v>0.24</c:v>
                      </c:pt>
                      <c:pt idx="15">
                        <c:v>0</c:v>
                      </c:pt>
                      <c:pt idx="16">
                        <c:v>0.28000000000000003</c:v>
                      </c:pt>
                      <c:pt idx="17">
                        <c:v>0.24</c:v>
                      </c:pt>
                      <c:pt idx="18">
                        <c:v>0.36</c:v>
                      </c:pt>
                      <c:pt idx="19">
                        <c:v>0.35</c:v>
                      </c:pt>
                      <c:pt idx="20">
                        <c:v>0.1</c:v>
                      </c:pt>
                      <c:pt idx="21">
                        <c:v>0.18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D'!$E$70:$E$91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8.8899999999999993E-2</c:v>
                      </c:pt>
                      <c:pt idx="1">
                        <c:v>0.13969999999999999</c:v>
                      </c:pt>
                      <c:pt idx="2">
                        <c:v>0.38100000000000001</c:v>
                      </c:pt>
                      <c:pt idx="3">
                        <c:v>0.127</c:v>
                      </c:pt>
                      <c:pt idx="4">
                        <c:v>0.13969999999999999</c:v>
                      </c:pt>
                      <c:pt idx="5">
                        <c:v>0.64769999999999994</c:v>
                      </c:pt>
                      <c:pt idx="6">
                        <c:v>0.21589999999999998</c:v>
                      </c:pt>
                      <c:pt idx="7">
                        <c:v>0.63500000000000001</c:v>
                      </c:pt>
                      <c:pt idx="8">
                        <c:v>0.20319999999999999</c:v>
                      </c:pt>
                      <c:pt idx="9">
                        <c:v>0.21589999999999998</c:v>
                      </c:pt>
                      <c:pt idx="10">
                        <c:v>0.26669999999999999</c:v>
                      </c:pt>
                      <c:pt idx="11">
                        <c:v>0.39369999999999999</c:v>
                      </c:pt>
                      <c:pt idx="12">
                        <c:v>0.1143</c:v>
                      </c:pt>
                      <c:pt idx="13">
                        <c:v>0.53339999999999999</c:v>
                      </c:pt>
                      <c:pt idx="14">
                        <c:v>0.2286</c:v>
                      </c:pt>
                      <c:pt idx="15">
                        <c:v>0</c:v>
                      </c:pt>
                      <c:pt idx="16">
                        <c:v>0.4572</c:v>
                      </c:pt>
                      <c:pt idx="17">
                        <c:v>0.254</c:v>
                      </c:pt>
                      <c:pt idx="18">
                        <c:v>0.24129999999999999</c:v>
                      </c:pt>
                      <c:pt idx="19">
                        <c:v>0.38100000000000001</c:v>
                      </c:pt>
                      <c:pt idx="20">
                        <c:v>2.5399999999999999E-2</c:v>
                      </c:pt>
                      <c:pt idx="21">
                        <c:v>8.8899999999999993E-2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01-4417-8F41-CC00C3A1048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M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D'!$B$92:$B$110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0.31</c:v>
                      </c:pt>
                      <c:pt idx="1">
                        <c:v>0.4</c:v>
                      </c:pt>
                      <c:pt idx="2">
                        <c:v>0.19</c:v>
                      </c:pt>
                      <c:pt idx="3">
                        <c:v>0.22</c:v>
                      </c:pt>
                      <c:pt idx="4">
                        <c:v>0.1</c:v>
                      </c:pt>
                      <c:pt idx="5">
                        <c:v>0.18</c:v>
                      </c:pt>
                      <c:pt idx="6">
                        <c:v>0.14000000000000001</c:v>
                      </c:pt>
                      <c:pt idx="7">
                        <c:v>0.11</c:v>
                      </c:pt>
                      <c:pt idx="8">
                        <c:v>0.24</c:v>
                      </c:pt>
                      <c:pt idx="9">
                        <c:v>0.21</c:v>
                      </c:pt>
                      <c:pt idx="10">
                        <c:v>0.18</c:v>
                      </c:pt>
                      <c:pt idx="11">
                        <c:v>0.13</c:v>
                      </c:pt>
                      <c:pt idx="12">
                        <c:v>0.25</c:v>
                      </c:pt>
                      <c:pt idx="13">
                        <c:v>0.13</c:v>
                      </c:pt>
                      <c:pt idx="14">
                        <c:v>0.12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0.21</c:v>
                      </c:pt>
                      <c:pt idx="18">
                        <c:v>0.13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D'!$E$92:$E$110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0.38100000000000001</c:v>
                      </c:pt>
                      <c:pt idx="1">
                        <c:v>0.40639999999999998</c:v>
                      </c:pt>
                      <c:pt idx="2">
                        <c:v>0.24129999999999999</c:v>
                      </c:pt>
                      <c:pt idx="3">
                        <c:v>0.26669999999999999</c:v>
                      </c:pt>
                      <c:pt idx="4">
                        <c:v>0.13969999999999999</c:v>
                      </c:pt>
                      <c:pt idx="5">
                        <c:v>0.1905</c:v>
                      </c:pt>
                      <c:pt idx="6">
                        <c:v>0.20319999999999999</c:v>
                      </c:pt>
                      <c:pt idx="7">
                        <c:v>0.1016</c:v>
                      </c:pt>
                      <c:pt idx="8">
                        <c:v>0.30479999999999996</c:v>
                      </c:pt>
                      <c:pt idx="9">
                        <c:v>0.29209999999999997</c:v>
                      </c:pt>
                      <c:pt idx="10">
                        <c:v>0.26669999999999999</c:v>
                      </c:pt>
                      <c:pt idx="11">
                        <c:v>0.20319999999999999</c:v>
                      </c:pt>
                      <c:pt idx="12">
                        <c:v>0.3175</c:v>
                      </c:pt>
                      <c:pt idx="13">
                        <c:v>8.8899999999999993E-2</c:v>
                      </c:pt>
                      <c:pt idx="14">
                        <c:v>0.13969999999999999</c:v>
                      </c:pt>
                      <c:pt idx="15">
                        <c:v>0.1143</c:v>
                      </c:pt>
                      <c:pt idx="16">
                        <c:v>7.619999999999999E-2</c:v>
                      </c:pt>
                      <c:pt idx="17">
                        <c:v>0.2286</c:v>
                      </c:pt>
                      <c:pt idx="18">
                        <c:v>0.1016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401-4417-8F41-CC00C3A1048D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D'!$B$111:$B$138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0.11</c:v>
                      </c:pt>
                      <c:pt idx="1">
                        <c:v>0.2</c:v>
                      </c:pt>
                      <c:pt idx="2">
                        <c:v>0.14000000000000001</c:v>
                      </c:pt>
                      <c:pt idx="3">
                        <c:v>0.15</c:v>
                      </c:pt>
                      <c:pt idx="4">
                        <c:v>0.14000000000000001</c:v>
                      </c:pt>
                      <c:pt idx="5">
                        <c:v>0.13</c:v>
                      </c:pt>
                      <c:pt idx="6">
                        <c:v>0.15</c:v>
                      </c:pt>
                      <c:pt idx="7">
                        <c:v>0.59</c:v>
                      </c:pt>
                      <c:pt idx="8">
                        <c:v>0.27</c:v>
                      </c:pt>
                      <c:pt idx="9">
                        <c:v>0.54</c:v>
                      </c:pt>
                      <c:pt idx="10">
                        <c:v>0.25</c:v>
                      </c:pt>
                      <c:pt idx="11">
                        <c:v>0.21</c:v>
                      </c:pt>
                      <c:pt idx="12">
                        <c:v>0.13</c:v>
                      </c:pt>
                      <c:pt idx="13">
                        <c:v>0.15</c:v>
                      </c:pt>
                      <c:pt idx="14">
                        <c:v>0.2</c:v>
                      </c:pt>
                      <c:pt idx="15">
                        <c:v>0.56000000000000005</c:v>
                      </c:pt>
                      <c:pt idx="16">
                        <c:v>0.22</c:v>
                      </c:pt>
                      <c:pt idx="17">
                        <c:v>0.2</c:v>
                      </c:pt>
                      <c:pt idx="18">
                        <c:v>0.26</c:v>
                      </c:pt>
                      <c:pt idx="19">
                        <c:v>0.24</c:v>
                      </c:pt>
                      <c:pt idx="20">
                        <c:v>0.15</c:v>
                      </c:pt>
                      <c:pt idx="21">
                        <c:v>0.13</c:v>
                      </c:pt>
                      <c:pt idx="22">
                        <c:v>0.2</c:v>
                      </c:pt>
                      <c:pt idx="23">
                        <c:v>0.47</c:v>
                      </c:pt>
                      <c:pt idx="24">
                        <c:v>0.19</c:v>
                      </c:pt>
                      <c:pt idx="25">
                        <c:v>0.16</c:v>
                      </c:pt>
                      <c:pt idx="26">
                        <c:v>0.15</c:v>
                      </c:pt>
                      <c:pt idx="27">
                        <c:v>0.71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D'!$E$111:$E$138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0.2286</c:v>
                      </c:pt>
                      <c:pt idx="1">
                        <c:v>0.27939999999999998</c:v>
                      </c:pt>
                      <c:pt idx="2">
                        <c:v>0.20319999999999999</c:v>
                      </c:pt>
                      <c:pt idx="3">
                        <c:v>0.1905</c:v>
                      </c:pt>
                      <c:pt idx="4">
                        <c:v>0.15239999999999998</c:v>
                      </c:pt>
                      <c:pt idx="5">
                        <c:v>0.17779999999999999</c:v>
                      </c:pt>
                      <c:pt idx="6">
                        <c:v>7.619999999999999E-2</c:v>
                      </c:pt>
                      <c:pt idx="7">
                        <c:v>0.54610000000000003</c:v>
                      </c:pt>
                      <c:pt idx="8">
                        <c:v>0.254</c:v>
                      </c:pt>
                      <c:pt idx="9">
                        <c:v>0.50800000000000001</c:v>
                      </c:pt>
                      <c:pt idx="10">
                        <c:v>0.24129999999999999</c:v>
                      </c:pt>
                      <c:pt idx="11">
                        <c:v>0.15239999999999998</c:v>
                      </c:pt>
                      <c:pt idx="12">
                        <c:v>5.0799999999999998E-2</c:v>
                      </c:pt>
                      <c:pt idx="13">
                        <c:v>7.619999999999999E-2</c:v>
                      </c:pt>
                      <c:pt idx="14">
                        <c:v>0.15239999999999998</c:v>
                      </c:pt>
                      <c:pt idx="15">
                        <c:v>0.57150000000000001</c:v>
                      </c:pt>
                      <c:pt idx="16">
                        <c:v>0.20319999999999999</c:v>
                      </c:pt>
                      <c:pt idx="17">
                        <c:v>0.21589999999999998</c:v>
                      </c:pt>
                      <c:pt idx="18">
                        <c:v>0.27939999999999998</c:v>
                      </c:pt>
                      <c:pt idx="19">
                        <c:v>0.21589999999999998</c:v>
                      </c:pt>
                      <c:pt idx="20">
                        <c:v>0.15239999999999998</c:v>
                      </c:pt>
                      <c:pt idx="21">
                        <c:v>0.17779999999999999</c:v>
                      </c:pt>
                      <c:pt idx="22">
                        <c:v>0.24129999999999999</c:v>
                      </c:pt>
                      <c:pt idx="23">
                        <c:v>0.44450000000000001</c:v>
                      </c:pt>
                      <c:pt idx="24">
                        <c:v>0.2286</c:v>
                      </c:pt>
                      <c:pt idx="25">
                        <c:v>0.13969999999999999</c:v>
                      </c:pt>
                      <c:pt idx="26">
                        <c:v>0.127</c:v>
                      </c:pt>
                      <c:pt idx="27">
                        <c:v>0.68579999999999997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401-4417-8F41-CC00C3A1048D}"/>
                  </c:ext>
                </c:extLst>
              </c15:ser>
            </c15:filteredScatterSeries>
          </c:ext>
        </c:extLst>
      </c:scatterChart>
      <c:valAx>
        <c:axId val="291677680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8008"/>
        <c:crosses val="autoZero"/>
        <c:crossBetween val="midCat"/>
      </c:valAx>
      <c:valAx>
        <c:axId val="2916780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7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B5B-4AB7-9B9F-C27144F42F13}"/>
              </c:ext>
            </c:extLst>
          </c:dPt>
          <c:xVal>
            <c:numRef>
              <c:f>'Panel 1 Dent Library (Missing D'!$H$76:$H$77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xVal>
          <c:yVal>
            <c:numRef>
              <c:f>'Panel 1 Dent Library (Missing D'!$I$76:$I$77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5B-4AB7-9B9F-C27144F4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</c:scatterChart>
      <c:scatterChart>
        <c:scatterStyle val="lineMarker"/>
        <c:varyColors val="0"/>
        <c:ser>
          <c:idx val="6"/>
          <c:order val="6"/>
          <c:tx>
            <c:v>Flat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9778894541398616E-3"/>
                  <c:y val="0.5868609352713041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0.9842x + 0.0146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0.9743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('Panel 1 Dent Library (Missing D'!$D$3:$D$22,'Panel 1 Dent Library (Missing D'!$D$25:$D$58,'Panel 1 Dent Library (Missing D'!$D$3:$D$22,'Panel 1 Dent Library (Missing D'!$D$25:$D$46,'Panel 1 Dent Library (Missing D'!$D$57:$D$58)</c:f>
              <c:numCache>
                <c:formatCode>General</c:formatCode>
                <c:ptCount val="98"/>
                <c:pt idx="0">
                  <c:v>0.20319999999999999</c:v>
                </c:pt>
                <c:pt idx="1">
                  <c:v>0.26669999999999999</c:v>
                </c:pt>
                <c:pt idx="2">
                  <c:v>0.254</c:v>
                </c:pt>
                <c:pt idx="3">
                  <c:v>0.1651</c:v>
                </c:pt>
                <c:pt idx="4">
                  <c:v>0.93979999999999997</c:v>
                </c:pt>
                <c:pt idx="5">
                  <c:v>0.17779999999999999</c:v>
                </c:pt>
                <c:pt idx="6">
                  <c:v>0.29209999999999997</c:v>
                </c:pt>
                <c:pt idx="7">
                  <c:v>0.30479999999999996</c:v>
                </c:pt>
                <c:pt idx="8">
                  <c:v>0.127</c:v>
                </c:pt>
                <c:pt idx="9">
                  <c:v>0.127</c:v>
                </c:pt>
                <c:pt idx="10">
                  <c:v>0.13969999999999999</c:v>
                </c:pt>
                <c:pt idx="11">
                  <c:v>0.48259999999999997</c:v>
                </c:pt>
                <c:pt idx="12">
                  <c:v>0.24129999999999999</c:v>
                </c:pt>
                <c:pt idx="13">
                  <c:v>1.2953999999999999</c:v>
                </c:pt>
                <c:pt idx="14">
                  <c:v>7.619999999999999E-2</c:v>
                </c:pt>
                <c:pt idx="15">
                  <c:v>0.15239999999999998</c:v>
                </c:pt>
                <c:pt idx="16">
                  <c:v>0.21589999999999998</c:v>
                </c:pt>
                <c:pt idx="17">
                  <c:v>0.127</c:v>
                </c:pt>
                <c:pt idx="18">
                  <c:v>0.87629999999999997</c:v>
                </c:pt>
                <c:pt idx="19">
                  <c:v>0.15239999999999998</c:v>
                </c:pt>
                <c:pt idx="20">
                  <c:v>0.17779999999999999</c:v>
                </c:pt>
                <c:pt idx="21">
                  <c:v>0.3175</c:v>
                </c:pt>
                <c:pt idx="22">
                  <c:v>0.13969999999999999</c:v>
                </c:pt>
                <c:pt idx="23">
                  <c:v>0.27939999999999998</c:v>
                </c:pt>
                <c:pt idx="24">
                  <c:v>0.92</c:v>
                </c:pt>
                <c:pt idx="25">
                  <c:v>0.13969999999999999</c:v>
                </c:pt>
                <c:pt idx="26">
                  <c:v>0.29209999999999997</c:v>
                </c:pt>
                <c:pt idx="27">
                  <c:v>0.1143</c:v>
                </c:pt>
                <c:pt idx="28">
                  <c:v>0.20319999999999999</c:v>
                </c:pt>
                <c:pt idx="29">
                  <c:v>0.26669999999999999</c:v>
                </c:pt>
                <c:pt idx="30">
                  <c:v>0.127</c:v>
                </c:pt>
                <c:pt idx="31">
                  <c:v>0.127</c:v>
                </c:pt>
                <c:pt idx="32">
                  <c:v>0.1651</c:v>
                </c:pt>
                <c:pt idx="33">
                  <c:v>0.17779999999999999</c:v>
                </c:pt>
                <c:pt idx="34">
                  <c:v>0.20319999999999999</c:v>
                </c:pt>
                <c:pt idx="35">
                  <c:v>0.2286</c:v>
                </c:pt>
                <c:pt idx="36">
                  <c:v>8.8899999999999993E-2</c:v>
                </c:pt>
                <c:pt idx="37">
                  <c:v>0.1651</c:v>
                </c:pt>
                <c:pt idx="38">
                  <c:v>0.69850000000000001</c:v>
                </c:pt>
                <c:pt idx="39">
                  <c:v>0.15239999999999998</c:v>
                </c:pt>
                <c:pt idx="40">
                  <c:v>0.26669999999999999</c:v>
                </c:pt>
                <c:pt idx="41">
                  <c:v>0.127</c:v>
                </c:pt>
                <c:pt idx="52">
                  <c:v>0.4572</c:v>
                </c:pt>
                <c:pt idx="53">
                  <c:v>0.21589999999999998</c:v>
                </c:pt>
                <c:pt idx="54">
                  <c:v>0.20319999999999999</c:v>
                </c:pt>
                <c:pt idx="55">
                  <c:v>0.26669999999999999</c:v>
                </c:pt>
                <c:pt idx="56">
                  <c:v>0.254</c:v>
                </c:pt>
                <c:pt idx="57">
                  <c:v>0.1651</c:v>
                </c:pt>
                <c:pt idx="58">
                  <c:v>0.93979999999999997</c:v>
                </c:pt>
                <c:pt idx="59">
                  <c:v>0.17779999999999999</c:v>
                </c:pt>
                <c:pt idx="60">
                  <c:v>0.29209999999999997</c:v>
                </c:pt>
                <c:pt idx="61">
                  <c:v>0.30479999999999996</c:v>
                </c:pt>
                <c:pt idx="62">
                  <c:v>0.127</c:v>
                </c:pt>
                <c:pt idx="63">
                  <c:v>0.127</c:v>
                </c:pt>
                <c:pt idx="64">
                  <c:v>0.13969999999999999</c:v>
                </c:pt>
                <c:pt idx="65">
                  <c:v>0.48259999999999997</c:v>
                </c:pt>
                <c:pt idx="66">
                  <c:v>0.24129999999999999</c:v>
                </c:pt>
                <c:pt idx="67">
                  <c:v>1.2953999999999999</c:v>
                </c:pt>
                <c:pt idx="68">
                  <c:v>7.619999999999999E-2</c:v>
                </c:pt>
                <c:pt idx="69">
                  <c:v>0.15239999999999998</c:v>
                </c:pt>
                <c:pt idx="70">
                  <c:v>0.21589999999999998</c:v>
                </c:pt>
                <c:pt idx="71">
                  <c:v>0.127</c:v>
                </c:pt>
                <c:pt idx="72">
                  <c:v>0.87629999999999997</c:v>
                </c:pt>
                <c:pt idx="73">
                  <c:v>0.15239999999999998</c:v>
                </c:pt>
                <c:pt idx="74">
                  <c:v>0.17779999999999999</c:v>
                </c:pt>
                <c:pt idx="75">
                  <c:v>0.3175</c:v>
                </c:pt>
                <c:pt idx="76">
                  <c:v>0.13969999999999999</c:v>
                </c:pt>
                <c:pt idx="77">
                  <c:v>0.27939999999999998</c:v>
                </c:pt>
                <c:pt idx="78">
                  <c:v>0.92</c:v>
                </c:pt>
                <c:pt idx="79">
                  <c:v>0.13969999999999999</c:v>
                </c:pt>
                <c:pt idx="80">
                  <c:v>0.29209999999999997</c:v>
                </c:pt>
                <c:pt idx="81">
                  <c:v>0.1143</c:v>
                </c:pt>
                <c:pt idx="82">
                  <c:v>0.20319999999999999</c:v>
                </c:pt>
                <c:pt idx="83">
                  <c:v>0.26669999999999999</c:v>
                </c:pt>
                <c:pt idx="84">
                  <c:v>0.127</c:v>
                </c:pt>
                <c:pt idx="85">
                  <c:v>0.127</c:v>
                </c:pt>
                <c:pt idx="86">
                  <c:v>0.1651</c:v>
                </c:pt>
                <c:pt idx="87">
                  <c:v>0.17779999999999999</c:v>
                </c:pt>
                <c:pt idx="88">
                  <c:v>0.20319999999999999</c:v>
                </c:pt>
                <c:pt idx="89">
                  <c:v>0.2286</c:v>
                </c:pt>
                <c:pt idx="90">
                  <c:v>8.8899999999999993E-2</c:v>
                </c:pt>
                <c:pt idx="91">
                  <c:v>0.1651</c:v>
                </c:pt>
                <c:pt idx="92">
                  <c:v>0.69850000000000001</c:v>
                </c:pt>
                <c:pt idx="93">
                  <c:v>0.15239999999999998</c:v>
                </c:pt>
                <c:pt idx="94">
                  <c:v>0.26669999999999999</c:v>
                </c:pt>
                <c:pt idx="95">
                  <c:v>0.127</c:v>
                </c:pt>
                <c:pt idx="96">
                  <c:v>0.4572</c:v>
                </c:pt>
                <c:pt idx="97">
                  <c:v>0.21589999999999998</c:v>
                </c:pt>
              </c:numCache>
            </c:numRef>
          </c:xVal>
          <c:yVal>
            <c:numRef>
              <c:f>('Panel 1 Dent Library (Missing D'!$B$3:$B$22,'Panel 1 Dent Library (Missing D'!$B$25:$B$46,'Panel 1 Dent Library (Missing D'!$B$57:$B$58)</c:f>
              <c:numCache>
                <c:formatCode>General</c:formatCode>
                <c:ptCount val="44"/>
                <c:pt idx="0">
                  <c:v>0.21</c:v>
                </c:pt>
                <c:pt idx="1">
                  <c:v>0.3</c:v>
                </c:pt>
                <c:pt idx="2">
                  <c:v>0.27</c:v>
                </c:pt>
                <c:pt idx="3">
                  <c:v>0.19</c:v>
                </c:pt>
                <c:pt idx="4">
                  <c:v>1.02</c:v>
                </c:pt>
                <c:pt idx="5">
                  <c:v>0.2</c:v>
                </c:pt>
                <c:pt idx="6">
                  <c:v>0.33</c:v>
                </c:pt>
                <c:pt idx="7">
                  <c:v>0.36</c:v>
                </c:pt>
                <c:pt idx="8">
                  <c:v>0.19</c:v>
                </c:pt>
                <c:pt idx="9">
                  <c:v>0.21</c:v>
                </c:pt>
                <c:pt idx="10">
                  <c:v>0.13</c:v>
                </c:pt>
                <c:pt idx="11">
                  <c:v>0.54</c:v>
                </c:pt>
                <c:pt idx="12">
                  <c:v>0.22</c:v>
                </c:pt>
                <c:pt idx="13">
                  <c:v>1.3</c:v>
                </c:pt>
                <c:pt idx="14">
                  <c:v>0.13</c:v>
                </c:pt>
                <c:pt idx="15">
                  <c:v>0.18</c:v>
                </c:pt>
                <c:pt idx="16">
                  <c:v>0.21</c:v>
                </c:pt>
                <c:pt idx="17">
                  <c:v>0.15</c:v>
                </c:pt>
                <c:pt idx="18">
                  <c:v>0.89</c:v>
                </c:pt>
                <c:pt idx="19">
                  <c:v>0.18</c:v>
                </c:pt>
                <c:pt idx="20">
                  <c:v>0.17</c:v>
                </c:pt>
                <c:pt idx="21">
                  <c:v>0.37</c:v>
                </c:pt>
                <c:pt idx="22">
                  <c:v>0.18</c:v>
                </c:pt>
                <c:pt idx="23">
                  <c:v>0.26</c:v>
                </c:pt>
                <c:pt idx="24">
                  <c:v>0.84</c:v>
                </c:pt>
                <c:pt idx="25">
                  <c:v>0.12</c:v>
                </c:pt>
                <c:pt idx="26">
                  <c:v>0.24</c:v>
                </c:pt>
                <c:pt idx="27">
                  <c:v>0.15</c:v>
                </c:pt>
                <c:pt idx="28">
                  <c:v>0.2</c:v>
                </c:pt>
                <c:pt idx="29">
                  <c:v>0.19</c:v>
                </c:pt>
                <c:pt idx="30">
                  <c:v>0.12</c:v>
                </c:pt>
                <c:pt idx="31">
                  <c:v>0.17</c:v>
                </c:pt>
                <c:pt idx="32">
                  <c:v>0.15</c:v>
                </c:pt>
                <c:pt idx="33">
                  <c:v>0.25</c:v>
                </c:pt>
                <c:pt idx="34">
                  <c:v>0.16</c:v>
                </c:pt>
                <c:pt idx="35">
                  <c:v>0.19</c:v>
                </c:pt>
                <c:pt idx="36">
                  <c:v>0.12</c:v>
                </c:pt>
                <c:pt idx="37">
                  <c:v>0.18</c:v>
                </c:pt>
                <c:pt idx="38">
                  <c:v>0.69</c:v>
                </c:pt>
                <c:pt idx="39">
                  <c:v>0.12</c:v>
                </c:pt>
                <c:pt idx="40">
                  <c:v>0.17</c:v>
                </c:pt>
                <c:pt idx="41">
                  <c:v>0.17</c:v>
                </c:pt>
                <c:pt idx="42">
                  <c:v>0.46</c:v>
                </c:pt>
                <c:pt idx="43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5B-4AB7-9B9F-C27144F4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'Panel 1 Dent Library (Missing D'!$B$61:$B$138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0.49</c:v>
                      </c:pt>
                      <c:pt idx="1">
                        <c:v>0.56999999999999995</c:v>
                      </c:pt>
                      <c:pt idx="2">
                        <c:v>0.43</c:v>
                      </c:pt>
                      <c:pt idx="3">
                        <c:v>0.31</c:v>
                      </c:pt>
                      <c:pt idx="4">
                        <c:v>0.22</c:v>
                      </c:pt>
                      <c:pt idx="5">
                        <c:v>0.17</c:v>
                      </c:pt>
                      <c:pt idx="6">
                        <c:v>0.67</c:v>
                      </c:pt>
                      <c:pt idx="7">
                        <c:v>0.13</c:v>
                      </c:pt>
                      <c:pt idx="8">
                        <c:v>0.08</c:v>
                      </c:pt>
                      <c:pt idx="9">
                        <c:v>0.13</c:v>
                      </c:pt>
                      <c:pt idx="10">
                        <c:v>0.17</c:v>
                      </c:pt>
                      <c:pt idx="11">
                        <c:v>0.33</c:v>
                      </c:pt>
                      <c:pt idx="12">
                        <c:v>0.17</c:v>
                      </c:pt>
                      <c:pt idx="13">
                        <c:v>0.12</c:v>
                      </c:pt>
                      <c:pt idx="14">
                        <c:v>0.75</c:v>
                      </c:pt>
                      <c:pt idx="15">
                        <c:v>0.2</c:v>
                      </c:pt>
                      <c:pt idx="16">
                        <c:v>0.56000000000000005</c:v>
                      </c:pt>
                      <c:pt idx="17">
                        <c:v>0.16</c:v>
                      </c:pt>
                      <c:pt idx="18">
                        <c:v>0.19</c:v>
                      </c:pt>
                      <c:pt idx="19">
                        <c:v>0.23</c:v>
                      </c:pt>
                      <c:pt idx="20">
                        <c:v>0.33</c:v>
                      </c:pt>
                      <c:pt idx="21">
                        <c:v>0.1</c:v>
                      </c:pt>
                      <c:pt idx="22">
                        <c:v>0.49</c:v>
                      </c:pt>
                      <c:pt idx="23">
                        <c:v>0.24</c:v>
                      </c:pt>
                      <c:pt idx="24">
                        <c:v>0</c:v>
                      </c:pt>
                      <c:pt idx="25">
                        <c:v>0.28000000000000003</c:v>
                      </c:pt>
                      <c:pt idx="26">
                        <c:v>0.24</c:v>
                      </c:pt>
                      <c:pt idx="27">
                        <c:v>0.36</c:v>
                      </c:pt>
                      <c:pt idx="28">
                        <c:v>0.35</c:v>
                      </c:pt>
                      <c:pt idx="29">
                        <c:v>0.1</c:v>
                      </c:pt>
                      <c:pt idx="30">
                        <c:v>0.18</c:v>
                      </c:pt>
                      <c:pt idx="31">
                        <c:v>0.31</c:v>
                      </c:pt>
                      <c:pt idx="32">
                        <c:v>0.4</c:v>
                      </c:pt>
                      <c:pt idx="33">
                        <c:v>0.19</c:v>
                      </c:pt>
                      <c:pt idx="34">
                        <c:v>0.22</c:v>
                      </c:pt>
                      <c:pt idx="35">
                        <c:v>0.1</c:v>
                      </c:pt>
                      <c:pt idx="36">
                        <c:v>0.18</c:v>
                      </c:pt>
                      <c:pt idx="37">
                        <c:v>0.14000000000000001</c:v>
                      </c:pt>
                      <c:pt idx="38">
                        <c:v>0.11</c:v>
                      </c:pt>
                      <c:pt idx="39">
                        <c:v>0.24</c:v>
                      </c:pt>
                      <c:pt idx="40">
                        <c:v>0.21</c:v>
                      </c:pt>
                      <c:pt idx="41">
                        <c:v>0.18</c:v>
                      </c:pt>
                      <c:pt idx="42">
                        <c:v>0.13</c:v>
                      </c:pt>
                      <c:pt idx="43">
                        <c:v>0.25</c:v>
                      </c:pt>
                      <c:pt idx="44">
                        <c:v>0.13</c:v>
                      </c:pt>
                      <c:pt idx="45">
                        <c:v>0.12</c:v>
                      </c:pt>
                      <c:pt idx="46">
                        <c:v>0.12</c:v>
                      </c:pt>
                      <c:pt idx="47">
                        <c:v>0.1</c:v>
                      </c:pt>
                      <c:pt idx="48">
                        <c:v>0.21</c:v>
                      </c:pt>
                      <c:pt idx="49">
                        <c:v>0.13</c:v>
                      </c:pt>
                      <c:pt idx="50">
                        <c:v>0.11</c:v>
                      </c:pt>
                      <c:pt idx="51">
                        <c:v>0.2</c:v>
                      </c:pt>
                      <c:pt idx="52">
                        <c:v>0.14000000000000001</c:v>
                      </c:pt>
                      <c:pt idx="53">
                        <c:v>0.15</c:v>
                      </c:pt>
                      <c:pt idx="54">
                        <c:v>0.14000000000000001</c:v>
                      </c:pt>
                      <c:pt idx="55">
                        <c:v>0.13</c:v>
                      </c:pt>
                      <c:pt idx="56">
                        <c:v>0.15</c:v>
                      </c:pt>
                      <c:pt idx="57">
                        <c:v>0.59</c:v>
                      </c:pt>
                      <c:pt idx="58">
                        <c:v>0.27</c:v>
                      </c:pt>
                      <c:pt idx="59">
                        <c:v>0.54</c:v>
                      </c:pt>
                      <c:pt idx="60">
                        <c:v>0.25</c:v>
                      </c:pt>
                      <c:pt idx="61">
                        <c:v>0.21</c:v>
                      </c:pt>
                      <c:pt idx="62">
                        <c:v>0.13</c:v>
                      </c:pt>
                      <c:pt idx="63">
                        <c:v>0.15</c:v>
                      </c:pt>
                      <c:pt idx="64">
                        <c:v>0.2</c:v>
                      </c:pt>
                      <c:pt idx="65">
                        <c:v>0.56000000000000005</c:v>
                      </c:pt>
                      <c:pt idx="66">
                        <c:v>0.22</c:v>
                      </c:pt>
                      <c:pt idx="67">
                        <c:v>0.2</c:v>
                      </c:pt>
                      <c:pt idx="68">
                        <c:v>0.26</c:v>
                      </c:pt>
                      <c:pt idx="69">
                        <c:v>0.24</c:v>
                      </c:pt>
                      <c:pt idx="70">
                        <c:v>0.15</c:v>
                      </c:pt>
                      <c:pt idx="71">
                        <c:v>0.13</c:v>
                      </c:pt>
                      <c:pt idx="72">
                        <c:v>0.2</c:v>
                      </c:pt>
                      <c:pt idx="73">
                        <c:v>0.47</c:v>
                      </c:pt>
                      <c:pt idx="74">
                        <c:v>0.19</c:v>
                      </c:pt>
                      <c:pt idx="75">
                        <c:v>0.16</c:v>
                      </c:pt>
                      <c:pt idx="76">
                        <c:v>0.15</c:v>
                      </c:pt>
                      <c:pt idx="77">
                        <c:v>0.71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'Panel 1 Dent Library (Missing D'!$E$61:$E$138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  <c:pt idx="9">
                        <c:v>8.8899999999999993E-2</c:v>
                      </c:pt>
                      <c:pt idx="10">
                        <c:v>0.13969999999999999</c:v>
                      </c:pt>
                      <c:pt idx="11">
                        <c:v>0.38100000000000001</c:v>
                      </c:pt>
                      <c:pt idx="12">
                        <c:v>0.127</c:v>
                      </c:pt>
                      <c:pt idx="13">
                        <c:v>0.13969999999999999</c:v>
                      </c:pt>
                      <c:pt idx="14">
                        <c:v>0.64769999999999994</c:v>
                      </c:pt>
                      <c:pt idx="15">
                        <c:v>0.21589999999999998</c:v>
                      </c:pt>
                      <c:pt idx="16">
                        <c:v>0.63500000000000001</c:v>
                      </c:pt>
                      <c:pt idx="17">
                        <c:v>0.20319999999999999</c:v>
                      </c:pt>
                      <c:pt idx="18">
                        <c:v>0.21589999999999998</c:v>
                      </c:pt>
                      <c:pt idx="19">
                        <c:v>0.26669999999999999</c:v>
                      </c:pt>
                      <c:pt idx="20">
                        <c:v>0.39369999999999999</c:v>
                      </c:pt>
                      <c:pt idx="21">
                        <c:v>0.1143</c:v>
                      </c:pt>
                      <c:pt idx="22">
                        <c:v>0.53339999999999999</c:v>
                      </c:pt>
                      <c:pt idx="23">
                        <c:v>0.2286</c:v>
                      </c:pt>
                      <c:pt idx="24">
                        <c:v>0</c:v>
                      </c:pt>
                      <c:pt idx="25">
                        <c:v>0.4572</c:v>
                      </c:pt>
                      <c:pt idx="26">
                        <c:v>0.254</c:v>
                      </c:pt>
                      <c:pt idx="27">
                        <c:v>0.24129999999999999</c:v>
                      </c:pt>
                      <c:pt idx="28">
                        <c:v>0.38100000000000001</c:v>
                      </c:pt>
                      <c:pt idx="29">
                        <c:v>2.5399999999999999E-2</c:v>
                      </c:pt>
                      <c:pt idx="30">
                        <c:v>8.8899999999999993E-2</c:v>
                      </c:pt>
                      <c:pt idx="31">
                        <c:v>0.38100000000000001</c:v>
                      </c:pt>
                      <c:pt idx="32">
                        <c:v>0.40639999999999998</c:v>
                      </c:pt>
                      <c:pt idx="33">
                        <c:v>0.24129999999999999</c:v>
                      </c:pt>
                      <c:pt idx="34">
                        <c:v>0.26669999999999999</c:v>
                      </c:pt>
                      <c:pt idx="35">
                        <c:v>0.13969999999999999</c:v>
                      </c:pt>
                      <c:pt idx="36">
                        <c:v>0.1905</c:v>
                      </c:pt>
                      <c:pt idx="37">
                        <c:v>0.20319999999999999</c:v>
                      </c:pt>
                      <c:pt idx="38">
                        <c:v>0.1016</c:v>
                      </c:pt>
                      <c:pt idx="39">
                        <c:v>0.30479999999999996</c:v>
                      </c:pt>
                      <c:pt idx="40">
                        <c:v>0.29209999999999997</c:v>
                      </c:pt>
                      <c:pt idx="41">
                        <c:v>0.26669999999999999</c:v>
                      </c:pt>
                      <c:pt idx="42">
                        <c:v>0.20319999999999999</c:v>
                      </c:pt>
                      <c:pt idx="43">
                        <c:v>0.3175</c:v>
                      </c:pt>
                      <c:pt idx="44">
                        <c:v>8.8899999999999993E-2</c:v>
                      </c:pt>
                      <c:pt idx="45">
                        <c:v>0.13969999999999999</c:v>
                      </c:pt>
                      <c:pt idx="46">
                        <c:v>0.1143</c:v>
                      </c:pt>
                      <c:pt idx="47">
                        <c:v>7.619999999999999E-2</c:v>
                      </c:pt>
                      <c:pt idx="48">
                        <c:v>0.2286</c:v>
                      </c:pt>
                      <c:pt idx="49">
                        <c:v>0.1016</c:v>
                      </c:pt>
                      <c:pt idx="50">
                        <c:v>0.2286</c:v>
                      </c:pt>
                      <c:pt idx="51">
                        <c:v>0.27939999999999998</c:v>
                      </c:pt>
                      <c:pt idx="52">
                        <c:v>0.20319999999999999</c:v>
                      </c:pt>
                      <c:pt idx="53">
                        <c:v>0.1905</c:v>
                      </c:pt>
                      <c:pt idx="54">
                        <c:v>0.15239999999999998</c:v>
                      </c:pt>
                      <c:pt idx="55">
                        <c:v>0.17779999999999999</c:v>
                      </c:pt>
                      <c:pt idx="56">
                        <c:v>7.619999999999999E-2</c:v>
                      </c:pt>
                      <c:pt idx="57">
                        <c:v>0.54610000000000003</c:v>
                      </c:pt>
                      <c:pt idx="58">
                        <c:v>0.254</c:v>
                      </c:pt>
                      <c:pt idx="59">
                        <c:v>0.50800000000000001</c:v>
                      </c:pt>
                      <c:pt idx="60">
                        <c:v>0.24129999999999999</c:v>
                      </c:pt>
                      <c:pt idx="61">
                        <c:v>0.15239999999999998</c:v>
                      </c:pt>
                      <c:pt idx="62">
                        <c:v>5.0799999999999998E-2</c:v>
                      </c:pt>
                      <c:pt idx="63">
                        <c:v>7.619999999999999E-2</c:v>
                      </c:pt>
                      <c:pt idx="64">
                        <c:v>0.15239999999999998</c:v>
                      </c:pt>
                      <c:pt idx="65">
                        <c:v>0.57150000000000001</c:v>
                      </c:pt>
                      <c:pt idx="66">
                        <c:v>0.20319999999999999</c:v>
                      </c:pt>
                      <c:pt idx="67">
                        <c:v>0.21589999999999998</c:v>
                      </c:pt>
                      <c:pt idx="68">
                        <c:v>0.27939999999999998</c:v>
                      </c:pt>
                      <c:pt idx="69">
                        <c:v>0.21589999999999998</c:v>
                      </c:pt>
                      <c:pt idx="70">
                        <c:v>0.15239999999999998</c:v>
                      </c:pt>
                      <c:pt idx="71">
                        <c:v>0.17779999999999999</c:v>
                      </c:pt>
                      <c:pt idx="72">
                        <c:v>0.24129999999999999</c:v>
                      </c:pt>
                      <c:pt idx="73">
                        <c:v>0.44450000000000001</c:v>
                      </c:pt>
                      <c:pt idx="74">
                        <c:v>0.2286</c:v>
                      </c:pt>
                      <c:pt idx="75">
                        <c:v>0.13969999999999999</c:v>
                      </c:pt>
                      <c:pt idx="76">
                        <c:v>0.127</c:v>
                      </c:pt>
                      <c:pt idx="77">
                        <c:v>0.68579999999999997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8B5B-4AB7-9B9F-C27144F42F1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C (Very Curved)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D'!$B$61:$B$69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0.49</c:v>
                      </c:pt>
                      <c:pt idx="1">
                        <c:v>0.56999999999999995</c:v>
                      </c:pt>
                      <c:pt idx="2">
                        <c:v>0.43</c:v>
                      </c:pt>
                      <c:pt idx="3">
                        <c:v>0.31</c:v>
                      </c:pt>
                      <c:pt idx="4">
                        <c:v>0.22</c:v>
                      </c:pt>
                      <c:pt idx="5">
                        <c:v>0.17</c:v>
                      </c:pt>
                      <c:pt idx="6">
                        <c:v>0.67</c:v>
                      </c:pt>
                      <c:pt idx="7">
                        <c:v>0.13</c:v>
                      </c:pt>
                      <c:pt idx="8">
                        <c:v>0.08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D'!$E$61:$E$69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B5B-4AB7-9B9F-C27144F42F13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D'!$B$70:$B$91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0.13</c:v>
                      </c:pt>
                      <c:pt idx="1">
                        <c:v>0.17</c:v>
                      </c:pt>
                      <c:pt idx="2">
                        <c:v>0.33</c:v>
                      </c:pt>
                      <c:pt idx="3">
                        <c:v>0.17</c:v>
                      </c:pt>
                      <c:pt idx="4">
                        <c:v>0.12</c:v>
                      </c:pt>
                      <c:pt idx="5">
                        <c:v>0.75</c:v>
                      </c:pt>
                      <c:pt idx="6">
                        <c:v>0.2</c:v>
                      </c:pt>
                      <c:pt idx="7">
                        <c:v>0.56000000000000005</c:v>
                      </c:pt>
                      <c:pt idx="8">
                        <c:v>0.16</c:v>
                      </c:pt>
                      <c:pt idx="9">
                        <c:v>0.19</c:v>
                      </c:pt>
                      <c:pt idx="10">
                        <c:v>0.23</c:v>
                      </c:pt>
                      <c:pt idx="11">
                        <c:v>0.33</c:v>
                      </c:pt>
                      <c:pt idx="12">
                        <c:v>0.1</c:v>
                      </c:pt>
                      <c:pt idx="13">
                        <c:v>0.49</c:v>
                      </c:pt>
                      <c:pt idx="14">
                        <c:v>0.24</c:v>
                      </c:pt>
                      <c:pt idx="15">
                        <c:v>0</c:v>
                      </c:pt>
                      <c:pt idx="16">
                        <c:v>0.28000000000000003</c:v>
                      </c:pt>
                      <c:pt idx="17">
                        <c:v>0.24</c:v>
                      </c:pt>
                      <c:pt idx="18">
                        <c:v>0.36</c:v>
                      </c:pt>
                      <c:pt idx="19">
                        <c:v>0.35</c:v>
                      </c:pt>
                      <c:pt idx="20">
                        <c:v>0.1</c:v>
                      </c:pt>
                      <c:pt idx="21">
                        <c:v>0.18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D'!$E$70:$E$91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8.8899999999999993E-2</c:v>
                      </c:pt>
                      <c:pt idx="1">
                        <c:v>0.13969999999999999</c:v>
                      </c:pt>
                      <c:pt idx="2">
                        <c:v>0.38100000000000001</c:v>
                      </c:pt>
                      <c:pt idx="3">
                        <c:v>0.127</c:v>
                      </c:pt>
                      <c:pt idx="4">
                        <c:v>0.13969999999999999</c:v>
                      </c:pt>
                      <c:pt idx="5">
                        <c:v>0.64769999999999994</c:v>
                      </c:pt>
                      <c:pt idx="6">
                        <c:v>0.21589999999999998</c:v>
                      </c:pt>
                      <c:pt idx="7">
                        <c:v>0.63500000000000001</c:v>
                      </c:pt>
                      <c:pt idx="8">
                        <c:v>0.20319999999999999</c:v>
                      </c:pt>
                      <c:pt idx="9">
                        <c:v>0.21589999999999998</c:v>
                      </c:pt>
                      <c:pt idx="10">
                        <c:v>0.26669999999999999</c:v>
                      </c:pt>
                      <c:pt idx="11">
                        <c:v>0.39369999999999999</c:v>
                      </c:pt>
                      <c:pt idx="12">
                        <c:v>0.1143</c:v>
                      </c:pt>
                      <c:pt idx="13">
                        <c:v>0.53339999999999999</c:v>
                      </c:pt>
                      <c:pt idx="14">
                        <c:v>0.2286</c:v>
                      </c:pt>
                      <c:pt idx="15">
                        <c:v>0</c:v>
                      </c:pt>
                      <c:pt idx="16">
                        <c:v>0.4572</c:v>
                      </c:pt>
                      <c:pt idx="17">
                        <c:v>0.254</c:v>
                      </c:pt>
                      <c:pt idx="18">
                        <c:v>0.24129999999999999</c:v>
                      </c:pt>
                      <c:pt idx="19">
                        <c:v>0.38100000000000001</c:v>
                      </c:pt>
                      <c:pt idx="20">
                        <c:v>2.5399999999999999E-2</c:v>
                      </c:pt>
                      <c:pt idx="21">
                        <c:v>8.8899999999999993E-2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B5B-4AB7-9B9F-C27144F42F1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M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D'!$B$92:$B$110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0.31</c:v>
                      </c:pt>
                      <c:pt idx="1">
                        <c:v>0.4</c:v>
                      </c:pt>
                      <c:pt idx="2">
                        <c:v>0.19</c:v>
                      </c:pt>
                      <c:pt idx="3">
                        <c:v>0.22</c:v>
                      </c:pt>
                      <c:pt idx="4">
                        <c:v>0.1</c:v>
                      </c:pt>
                      <c:pt idx="5">
                        <c:v>0.18</c:v>
                      </c:pt>
                      <c:pt idx="6">
                        <c:v>0.14000000000000001</c:v>
                      </c:pt>
                      <c:pt idx="7">
                        <c:v>0.11</c:v>
                      </c:pt>
                      <c:pt idx="8">
                        <c:v>0.24</c:v>
                      </c:pt>
                      <c:pt idx="9">
                        <c:v>0.21</c:v>
                      </c:pt>
                      <c:pt idx="10">
                        <c:v>0.18</c:v>
                      </c:pt>
                      <c:pt idx="11">
                        <c:v>0.13</c:v>
                      </c:pt>
                      <c:pt idx="12">
                        <c:v>0.25</c:v>
                      </c:pt>
                      <c:pt idx="13">
                        <c:v>0.13</c:v>
                      </c:pt>
                      <c:pt idx="14">
                        <c:v>0.12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0.21</c:v>
                      </c:pt>
                      <c:pt idx="18">
                        <c:v>0.13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D'!$E$92:$E$110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0.38100000000000001</c:v>
                      </c:pt>
                      <c:pt idx="1">
                        <c:v>0.40639999999999998</c:v>
                      </c:pt>
                      <c:pt idx="2">
                        <c:v>0.24129999999999999</c:v>
                      </c:pt>
                      <c:pt idx="3">
                        <c:v>0.26669999999999999</c:v>
                      </c:pt>
                      <c:pt idx="4">
                        <c:v>0.13969999999999999</c:v>
                      </c:pt>
                      <c:pt idx="5">
                        <c:v>0.1905</c:v>
                      </c:pt>
                      <c:pt idx="6">
                        <c:v>0.20319999999999999</c:v>
                      </c:pt>
                      <c:pt idx="7">
                        <c:v>0.1016</c:v>
                      </c:pt>
                      <c:pt idx="8">
                        <c:v>0.30479999999999996</c:v>
                      </c:pt>
                      <c:pt idx="9">
                        <c:v>0.29209999999999997</c:v>
                      </c:pt>
                      <c:pt idx="10">
                        <c:v>0.26669999999999999</c:v>
                      </c:pt>
                      <c:pt idx="11">
                        <c:v>0.20319999999999999</c:v>
                      </c:pt>
                      <c:pt idx="12">
                        <c:v>0.3175</c:v>
                      </c:pt>
                      <c:pt idx="13">
                        <c:v>8.8899999999999993E-2</c:v>
                      </c:pt>
                      <c:pt idx="14">
                        <c:v>0.13969999999999999</c:v>
                      </c:pt>
                      <c:pt idx="15">
                        <c:v>0.1143</c:v>
                      </c:pt>
                      <c:pt idx="16">
                        <c:v>7.619999999999999E-2</c:v>
                      </c:pt>
                      <c:pt idx="17">
                        <c:v>0.2286</c:v>
                      </c:pt>
                      <c:pt idx="18">
                        <c:v>0.1016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B5B-4AB7-9B9F-C27144F42F13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D'!$B$111:$B$138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0.11</c:v>
                      </c:pt>
                      <c:pt idx="1">
                        <c:v>0.2</c:v>
                      </c:pt>
                      <c:pt idx="2">
                        <c:v>0.14000000000000001</c:v>
                      </c:pt>
                      <c:pt idx="3">
                        <c:v>0.15</c:v>
                      </c:pt>
                      <c:pt idx="4">
                        <c:v>0.14000000000000001</c:v>
                      </c:pt>
                      <c:pt idx="5">
                        <c:v>0.13</c:v>
                      </c:pt>
                      <c:pt idx="6">
                        <c:v>0.15</c:v>
                      </c:pt>
                      <c:pt idx="7">
                        <c:v>0.59</c:v>
                      </c:pt>
                      <c:pt idx="8">
                        <c:v>0.27</c:v>
                      </c:pt>
                      <c:pt idx="9">
                        <c:v>0.54</c:v>
                      </c:pt>
                      <c:pt idx="10">
                        <c:v>0.25</c:v>
                      </c:pt>
                      <c:pt idx="11">
                        <c:v>0.21</c:v>
                      </c:pt>
                      <c:pt idx="12">
                        <c:v>0.13</c:v>
                      </c:pt>
                      <c:pt idx="13">
                        <c:v>0.15</c:v>
                      </c:pt>
                      <c:pt idx="14">
                        <c:v>0.2</c:v>
                      </c:pt>
                      <c:pt idx="15">
                        <c:v>0.56000000000000005</c:v>
                      </c:pt>
                      <c:pt idx="16">
                        <c:v>0.22</c:v>
                      </c:pt>
                      <c:pt idx="17">
                        <c:v>0.2</c:v>
                      </c:pt>
                      <c:pt idx="18">
                        <c:v>0.26</c:v>
                      </c:pt>
                      <c:pt idx="19">
                        <c:v>0.24</c:v>
                      </c:pt>
                      <c:pt idx="20">
                        <c:v>0.15</c:v>
                      </c:pt>
                      <c:pt idx="21">
                        <c:v>0.13</c:v>
                      </c:pt>
                      <c:pt idx="22">
                        <c:v>0.2</c:v>
                      </c:pt>
                      <c:pt idx="23">
                        <c:v>0.47</c:v>
                      </c:pt>
                      <c:pt idx="24">
                        <c:v>0.19</c:v>
                      </c:pt>
                      <c:pt idx="25">
                        <c:v>0.16</c:v>
                      </c:pt>
                      <c:pt idx="26">
                        <c:v>0.15</c:v>
                      </c:pt>
                      <c:pt idx="27">
                        <c:v>0.71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D'!$E$111:$E$138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0.2286</c:v>
                      </c:pt>
                      <c:pt idx="1">
                        <c:v>0.27939999999999998</c:v>
                      </c:pt>
                      <c:pt idx="2">
                        <c:v>0.20319999999999999</c:v>
                      </c:pt>
                      <c:pt idx="3">
                        <c:v>0.1905</c:v>
                      </c:pt>
                      <c:pt idx="4">
                        <c:v>0.15239999999999998</c:v>
                      </c:pt>
                      <c:pt idx="5">
                        <c:v>0.17779999999999999</c:v>
                      </c:pt>
                      <c:pt idx="6">
                        <c:v>7.619999999999999E-2</c:v>
                      </c:pt>
                      <c:pt idx="7">
                        <c:v>0.54610000000000003</c:v>
                      </c:pt>
                      <c:pt idx="8">
                        <c:v>0.254</c:v>
                      </c:pt>
                      <c:pt idx="9">
                        <c:v>0.50800000000000001</c:v>
                      </c:pt>
                      <c:pt idx="10">
                        <c:v>0.24129999999999999</c:v>
                      </c:pt>
                      <c:pt idx="11">
                        <c:v>0.15239999999999998</c:v>
                      </c:pt>
                      <c:pt idx="12">
                        <c:v>5.0799999999999998E-2</c:v>
                      </c:pt>
                      <c:pt idx="13">
                        <c:v>7.619999999999999E-2</c:v>
                      </c:pt>
                      <c:pt idx="14">
                        <c:v>0.15239999999999998</c:v>
                      </c:pt>
                      <c:pt idx="15">
                        <c:v>0.57150000000000001</c:v>
                      </c:pt>
                      <c:pt idx="16">
                        <c:v>0.20319999999999999</c:v>
                      </c:pt>
                      <c:pt idx="17">
                        <c:v>0.21589999999999998</c:v>
                      </c:pt>
                      <c:pt idx="18">
                        <c:v>0.27939999999999998</c:v>
                      </c:pt>
                      <c:pt idx="19">
                        <c:v>0.21589999999999998</c:v>
                      </c:pt>
                      <c:pt idx="20">
                        <c:v>0.15239999999999998</c:v>
                      </c:pt>
                      <c:pt idx="21">
                        <c:v>0.17779999999999999</c:v>
                      </c:pt>
                      <c:pt idx="22">
                        <c:v>0.24129999999999999</c:v>
                      </c:pt>
                      <c:pt idx="23">
                        <c:v>0.44450000000000001</c:v>
                      </c:pt>
                      <c:pt idx="24">
                        <c:v>0.2286</c:v>
                      </c:pt>
                      <c:pt idx="25">
                        <c:v>0.13969999999999999</c:v>
                      </c:pt>
                      <c:pt idx="26">
                        <c:v>0.127</c:v>
                      </c:pt>
                      <c:pt idx="27">
                        <c:v>0.68579999999999997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B5B-4AB7-9B9F-C27144F42F13}"/>
                  </c:ext>
                </c:extLst>
              </c15:ser>
            </c15:filteredScatterSeries>
          </c:ext>
        </c:extLst>
      </c:scatterChart>
      <c:valAx>
        <c:axId val="291677680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Depth Gauge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8008"/>
        <c:crosses val="autoZero"/>
        <c:crossBetween val="midCat"/>
      </c:valAx>
      <c:valAx>
        <c:axId val="291678008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3D Scanning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Curved Panel</a:t>
            </a:r>
            <a:r>
              <a:rPr lang="en-CA" baseline="0"/>
              <a:t> (Depth Gauge vs. 3D, Global Analysis)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C4B9-495B-A358-8633B8B5F0C4}"/>
              </c:ext>
            </c:extLst>
          </c:dPt>
          <c:xVal>
            <c:numRef>
              <c:f>'Panel 1 Dent Library (Missing D'!$H$76:$H$77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xVal>
          <c:yVal>
            <c:numRef>
              <c:f>'Panel 1 Dent Library (Missing D'!$I$76:$I$77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B9-495B-A358-8633B8B5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</c:scatterChar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'Panel 1 Dent Library (Missing D'!$C$61:$C$138</c:f>
              <c:numCache>
                <c:formatCode>General</c:formatCode>
                <c:ptCount val="78"/>
                <c:pt idx="0">
                  <c:v>0.42</c:v>
                </c:pt>
                <c:pt idx="1">
                  <c:v>0.46</c:v>
                </c:pt>
                <c:pt idx="2">
                  <c:v>0.31</c:v>
                </c:pt>
                <c:pt idx="3">
                  <c:v>0.22</c:v>
                </c:pt>
                <c:pt idx="4">
                  <c:v>0.18</c:v>
                </c:pt>
                <c:pt idx="5">
                  <c:v>0.23</c:v>
                </c:pt>
                <c:pt idx="6">
                  <c:v>0.74</c:v>
                </c:pt>
                <c:pt idx="7">
                  <c:v>0.11</c:v>
                </c:pt>
                <c:pt idx="8">
                  <c:v>0.13</c:v>
                </c:pt>
                <c:pt idx="10">
                  <c:v>0.14000000000000001</c:v>
                </c:pt>
                <c:pt idx="11">
                  <c:v>0.28999999999999998</c:v>
                </c:pt>
                <c:pt idx="12">
                  <c:v>0.19</c:v>
                </c:pt>
                <c:pt idx="13">
                  <c:v>0.12</c:v>
                </c:pt>
                <c:pt idx="14">
                  <c:v>0.71</c:v>
                </c:pt>
                <c:pt idx="15">
                  <c:v>0.21</c:v>
                </c:pt>
                <c:pt idx="16">
                  <c:v>0.57999999999999996</c:v>
                </c:pt>
                <c:pt idx="17">
                  <c:v>0.19</c:v>
                </c:pt>
                <c:pt idx="18">
                  <c:v>0.21</c:v>
                </c:pt>
                <c:pt idx="19">
                  <c:v>0.26</c:v>
                </c:pt>
                <c:pt idx="20">
                  <c:v>0.31</c:v>
                </c:pt>
                <c:pt idx="21">
                  <c:v>0.11</c:v>
                </c:pt>
                <c:pt idx="22">
                  <c:v>0.48</c:v>
                </c:pt>
                <c:pt idx="24">
                  <c:v>0</c:v>
                </c:pt>
                <c:pt idx="25">
                  <c:v>0.39</c:v>
                </c:pt>
                <c:pt idx="26">
                  <c:v>0.17</c:v>
                </c:pt>
                <c:pt idx="27">
                  <c:v>0.25</c:v>
                </c:pt>
                <c:pt idx="28">
                  <c:v>0.28999999999999998</c:v>
                </c:pt>
                <c:pt idx="29">
                  <c:v>0.08</c:v>
                </c:pt>
                <c:pt idx="30">
                  <c:v>0.1</c:v>
                </c:pt>
                <c:pt idx="31">
                  <c:v>0.35</c:v>
                </c:pt>
                <c:pt idx="32">
                  <c:v>0.45</c:v>
                </c:pt>
                <c:pt idx="33">
                  <c:v>0.21</c:v>
                </c:pt>
                <c:pt idx="34">
                  <c:v>0.26</c:v>
                </c:pt>
                <c:pt idx="35">
                  <c:v>0.14000000000000001</c:v>
                </c:pt>
                <c:pt idx="36">
                  <c:v>0.27</c:v>
                </c:pt>
                <c:pt idx="37">
                  <c:v>0.18</c:v>
                </c:pt>
                <c:pt idx="38">
                  <c:v>0.09</c:v>
                </c:pt>
                <c:pt idx="39">
                  <c:v>0.28999999999999998</c:v>
                </c:pt>
                <c:pt idx="40">
                  <c:v>0.27</c:v>
                </c:pt>
                <c:pt idx="41">
                  <c:v>0.19</c:v>
                </c:pt>
                <c:pt idx="42">
                  <c:v>0.14000000000000001</c:v>
                </c:pt>
                <c:pt idx="43">
                  <c:v>0.27</c:v>
                </c:pt>
                <c:pt idx="44">
                  <c:v>0.12</c:v>
                </c:pt>
                <c:pt idx="45">
                  <c:v>0.14000000000000001</c:v>
                </c:pt>
                <c:pt idx="46">
                  <c:v>0.12</c:v>
                </c:pt>
                <c:pt idx="47">
                  <c:v>0.11</c:v>
                </c:pt>
                <c:pt idx="48">
                  <c:v>0.21</c:v>
                </c:pt>
                <c:pt idx="49">
                  <c:v>0.13</c:v>
                </c:pt>
                <c:pt idx="50">
                  <c:v>0.13</c:v>
                </c:pt>
                <c:pt idx="51">
                  <c:v>0.21</c:v>
                </c:pt>
                <c:pt idx="52">
                  <c:v>0.17</c:v>
                </c:pt>
                <c:pt idx="53">
                  <c:v>0.15</c:v>
                </c:pt>
                <c:pt idx="54">
                  <c:v>0.15</c:v>
                </c:pt>
                <c:pt idx="55">
                  <c:v>0.17</c:v>
                </c:pt>
                <c:pt idx="56">
                  <c:v>0.04</c:v>
                </c:pt>
                <c:pt idx="57">
                  <c:v>0.59</c:v>
                </c:pt>
                <c:pt idx="58">
                  <c:v>0.25</c:v>
                </c:pt>
                <c:pt idx="59">
                  <c:v>0.59</c:v>
                </c:pt>
                <c:pt idx="60">
                  <c:v>0.28999999999999998</c:v>
                </c:pt>
                <c:pt idx="61">
                  <c:v>0.19</c:v>
                </c:pt>
                <c:pt idx="62">
                  <c:v>0.04</c:v>
                </c:pt>
                <c:pt idx="63">
                  <c:v>0.12</c:v>
                </c:pt>
                <c:pt idx="64">
                  <c:v>0.17</c:v>
                </c:pt>
                <c:pt idx="65">
                  <c:v>0.65</c:v>
                </c:pt>
                <c:pt idx="66">
                  <c:v>0.28000000000000003</c:v>
                </c:pt>
                <c:pt idx="67">
                  <c:v>0.24</c:v>
                </c:pt>
                <c:pt idx="68">
                  <c:v>0.27</c:v>
                </c:pt>
                <c:pt idx="69">
                  <c:v>0.19</c:v>
                </c:pt>
                <c:pt idx="70">
                  <c:v>0.15</c:v>
                </c:pt>
                <c:pt idx="71">
                  <c:v>0.13</c:v>
                </c:pt>
                <c:pt idx="72">
                  <c:v>0.2</c:v>
                </c:pt>
                <c:pt idx="73">
                  <c:v>0.43</c:v>
                </c:pt>
                <c:pt idx="74">
                  <c:v>0.24</c:v>
                </c:pt>
                <c:pt idx="75">
                  <c:v>0.2</c:v>
                </c:pt>
                <c:pt idx="76">
                  <c:v>0.18</c:v>
                </c:pt>
                <c:pt idx="77">
                  <c:v>0.74</c:v>
                </c:pt>
              </c:numCache>
            </c:numRef>
          </c:xVal>
          <c:yVal>
            <c:numRef>
              <c:f>'Panel 1 Dent Library (Missing D'!$E$61:$E$138</c:f>
              <c:numCache>
                <c:formatCode>General</c:formatCode>
                <c:ptCount val="78"/>
                <c:pt idx="0">
                  <c:v>0.38100000000000001</c:v>
                </c:pt>
                <c:pt idx="1">
                  <c:v>0.43179999999999996</c:v>
                </c:pt>
                <c:pt idx="2">
                  <c:v>0.26669999999999999</c:v>
                </c:pt>
                <c:pt idx="3">
                  <c:v>0.254</c:v>
                </c:pt>
                <c:pt idx="4">
                  <c:v>0.24129999999999999</c:v>
                </c:pt>
                <c:pt idx="5">
                  <c:v>0.21589999999999998</c:v>
                </c:pt>
                <c:pt idx="6">
                  <c:v>0.67309999999999992</c:v>
                </c:pt>
                <c:pt idx="7">
                  <c:v>5.0799999999999998E-2</c:v>
                </c:pt>
                <c:pt idx="8">
                  <c:v>0.1016</c:v>
                </c:pt>
                <c:pt idx="9">
                  <c:v>8.8899999999999993E-2</c:v>
                </c:pt>
                <c:pt idx="10">
                  <c:v>0.13969999999999999</c:v>
                </c:pt>
                <c:pt idx="11">
                  <c:v>0.38100000000000001</c:v>
                </c:pt>
                <c:pt idx="12">
                  <c:v>0.127</c:v>
                </c:pt>
                <c:pt idx="13">
                  <c:v>0.13969999999999999</c:v>
                </c:pt>
                <c:pt idx="14">
                  <c:v>0.64769999999999994</c:v>
                </c:pt>
                <c:pt idx="15">
                  <c:v>0.21589999999999998</c:v>
                </c:pt>
                <c:pt idx="16">
                  <c:v>0.63500000000000001</c:v>
                </c:pt>
                <c:pt idx="17">
                  <c:v>0.20319999999999999</c:v>
                </c:pt>
                <c:pt idx="18">
                  <c:v>0.21589999999999998</c:v>
                </c:pt>
                <c:pt idx="19">
                  <c:v>0.26669999999999999</c:v>
                </c:pt>
                <c:pt idx="20">
                  <c:v>0.39369999999999999</c:v>
                </c:pt>
                <c:pt idx="21">
                  <c:v>0.1143</c:v>
                </c:pt>
                <c:pt idx="22">
                  <c:v>0.53339999999999999</c:v>
                </c:pt>
                <c:pt idx="23">
                  <c:v>0.2286</c:v>
                </c:pt>
                <c:pt idx="24">
                  <c:v>0</c:v>
                </c:pt>
                <c:pt idx="25">
                  <c:v>0.4572</c:v>
                </c:pt>
                <c:pt idx="26">
                  <c:v>0.254</c:v>
                </c:pt>
                <c:pt idx="27">
                  <c:v>0.24129999999999999</c:v>
                </c:pt>
                <c:pt idx="28">
                  <c:v>0.38100000000000001</c:v>
                </c:pt>
                <c:pt idx="29">
                  <c:v>2.5399999999999999E-2</c:v>
                </c:pt>
                <c:pt idx="30">
                  <c:v>8.8899999999999993E-2</c:v>
                </c:pt>
                <c:pt idx="31">
                  <c:v>0.38100000000000001</c:v>
                </c:pt>
                <c:pt idx="32">
                  <c:v>0.40639999999999998</c:v>
                </c:pt>
                <c:pt idx="33">
                  <c:v>0.24129999999999999</c:v>
                </c:pt>
                <c:pt idx="34">
                  <c:v>0.26669999999999999</c:v>
                </c:pt>
                <c:pt idx="35">
                  <c:v>0.13969999999999999</c:v>
                </c:pt>
                <c:pt idx="36">
                  <c:v>0.1905</c:v>
                </c:pt>
                <c:pt idx="37">
                  <c:v>0.20319999999999999</c:v>
                </c:pt>
                <c:pt idx="38">
                  <c:v>0.1016</c:v>
                </c:pt>
                <c:pt idx="39">
                  <c:v>0.30479999999999996</c:v>
                </c:pt>
                <c:pt idx="40">
                  <c:v>0.29209999999999997</c:v>
                </c:pt>
                <c:pt idx="41">
                  <c:v>0.26669999999999999</c:v>
                </c:pt>
                <c:pt idx="42">
                  <c:v>0.20319999999999999</c:v>
                </c:pt>
                <c:pt idx="43">
                  <c:v>0.3175</c:v>
                </c:pt>
                <c:pt idx="44">
                  <c:v>8.8899999999999993E-2</c:v>
                </c:pt>
                <c:pt idx="45">
                  <c:v>0.13969999999999999</c:v>
                </c:pt>
                <c:pt idx="46">
                  <c:v>0.1143</c:v>
                </c:pt>
                <c:pt idx="47">
                  <c:v>7.619999999999999E-2</c:v>
                </c:pt>
                <c:pt idx="48">
                  <c:v>0.2286</c:v>
                </c:pt>
                <c:pt idx="49">
                  <c:v>0.1016</c:v>
                </c:pt>
                <c:pt idx="50">
                  <c:v>0.2286</c:v>
                </c:pt>
                <c:pt idx="51">
                  <c:v>0.27939999999999998</c:v>
                </c:pt>
                <c:pt idx="52">
                  <c:v>0.20319999999999999</c:v>
                </c:pt>
                <c:pt idx="53">
                  <c:v>0.1905</c:v>
                </c:pt>
                <c:pt idx="54">
                  <c:v>0.15239999999999998</c:v>
                </c:pt>
                <c:pt idx="55">
                  <c:v>0.17779999999999999</c:v>
                </c:pt>
                <c:pt idx="56">
                  <c:v>7.619999999999999E-2</c:v>
                </c:pt>
                <c:pt idx="57">
                  <c:v>0.54610000000000003</c:v>
                </c:pt>
                <c:pt idx="58">
                  <c:v>0.254</c:v>
                </c:pt>
                <c:pt idx="59">
                  <c:v>0.50800000000000001</c:v>
                </c:pt>
                <c:pt idx="60">
                  <c:v>0.24129999999999999</c:v>
                </c:pt>
                <c:pt idx="61">
                  <c:v>0.15239999999999998</c:v>
                </c:pt>
                <c:pt idx="62">
                  <c:v>5.0799999999999998E-2</c:v>
                </c:pt>
                <c:pt idx="63">
                  <c:v>7.619999999999999E-2</c:v>
                </c:pt>
                <c:pt idx="64">
                  <c:v>0.15239999999999998</c:v>
                </c:pt>
                <c:pt idx="65">
                  <c:v>0.57150000000000001</c:v>
                </c:pt>
                <c:pt idx="66">
                  <c:v>0.20319999999999999</c:v>
                </c:pt>
                <c:pt idx="67">
                  <c:v>0.21589999999999998</c:v>
                </c:pt>
                <c:pt idx="68">
                  <c:v>0.27939999999999998</c:v>
                </c:pt>
                <c:pt idx="69">
                  <c:v>0.21589999999999998</c:v>
                </c:pt>
                <c:pt idx="70">
                  <c:v>0.15239999999999998</c:v>
                </c:pt>
                <c:pt idx="71">
                  <c:v>0.17779999999999999</c:v>
                </c:pt>
                <c:pt idx="72">
                  <c:v>0.24129999999999999</c:v>
                </c:pt>
                <c:pt idx="73">
                  <c:v>0.44450000000000001</c:v>
                </c:pt>
                <c:pt idx="74">
                  <c:v>0.2286</c:v>
                </c:pt>
                <c:pt idx="75">
                  <c:v>0.13969999999999999</c:v>
                </c:pt>
                <c:pt idx="76">
                  <c:v>0.127</c:v>
                </c:pt>
                <c:pt idx="77">
                  <c:v>0.68579999999999997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4B9-495B-A358-8633B8B5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C (Very Curved)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'Panel 1 Dent Library (Missing D'!$B$61:$B$69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0.49</c:v>
                      </c:pt>
                      <c:pt idx="1">
                        <c:v>0.56999999999999995</c:v>
                      </c:pt>
                      <c:pt idx="2">
                        <c:v>0.43</c:v>
                      </c:pt>
                      <c:pt idx="3">
                        <c:v>0.31</c:v>
                      </c:pt>
                      <c:pt idx="4">
                        <c:v>0.22</c:v>
                      </c:pt>
                      <c:pt idx="5">
                        <c:v>0.17</c:v>
                      </c:pt>
                      <c:pt idx="6">
                        <c:v>0.67</c:v>
                      </c:pt>
                      <c:pt idx="7">
                        <c:v>0.13</c:v>
                      </c:pt>
                      <c:pt idx="8">
                        <c:v>0.08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'Panel 1 Dent Library (Missing D'!$E$61:$E$69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C4B9-495B-A358-8633B8B5F0C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D'!$B$70:$B$91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0.13</c:v>
                      </c:pt>
                      <c:pt idx="1">
                        <c:v>0.17</c:v>
                      </c:pt>
                      <c:pt idx="2">
                        <c:v>0.33</c:v>
                      </c:pt>
                      <c:pt idx="3">
                        <c:v>0.17</c:v>
                      </c:pt>
                      <c:pt idx="4">
                        <c:v>0.12</c:v>
                      </c:pt>
                      <c:pt idx="5">
                        <c:v>0.75</c:v>
                      </c:pt>
                      <c:pt idx="6">
                        <c:v>0.2</c:v>
                      </c:pt>
                      <c:pt idx="7">
                        <c:v>0.56000000000000005</c:v>
                      </c:pt>
                      <c:pt idx="8">
                        <c:v>0.16</c:v>
                      </c:pt>
                      <c:pt idx="9">
                        <c:v>0.19</c:v>
                      </c:pt>
                      <c:pt idx="10">
                        <c:v>0.23</c:v>
                      </c:pt>
                      <c:pt idx="11">
                        <c:v>0.33</c:v>
                      </c:pt>
                      <c:pt idx="12">
                        <c:v>0.1</c:v>
                      </c:pt>
                      <c:pt idx="13">
                        <c:v>0.49</c:v>
                      </c:pt>
                      <c:pt idx="14">
                        <c:v>0.24</c:v>
                      </c:pt>
                      <c:pt idx="15">
                        <c:v>0</c:v>
                      </c:pt>
                      <c:pt idx="16">
                        <c:v>0.28000000000000003</c:v>
                      </c:pt>
                      <c:pt idx="17">
                        <c:v>0.24</c:v>
                      </c:pt>
                      <c:pt idx="18">
                        <c:v>0.36</c:v>
                      </c:pt>
                      <c:pt idx="19">
                        <c:v>0.35</c:v>
                      </c:pt>
                      <c:pt idx="20">
                        <c:v>0.1</c:v>
                      </c:pt>
                      <c:pt idx="21">
                        <c:v>0.18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D'!$E$70:$E$91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8.8899999999999993E-2</c:v>
                      </c:pt>
                      <c:pt idx="1">
                        <c:v>0.13969999999999999</c:v>
                      </c:pt>
                      <c:pt idx="2">
                        <c:v>0.38100000000000001</c:v>
                      </c:pt>
                      <c:pt idx="3">
                        <c:v>0.127</c:v>
                      </c:pt>
                      <c:pt idx="4">
                        <c:v>0.13969999999999999</c:v>
                      </c:pt>
                      <c:pt idx="5">
                        <c:v>0.64769999999999994</c:v>
                      </c:pt>
                      <c:pt idx="6">
                        <c:v>0.21589999999999998</c:v>
                      </c:pt>
                      <c:pt idx="7">
                        <c:v>0.63500000000000001</c:v>
                      </c:pt>
                      <c:pt idx="8">
                        <c:v>0.20319999999999999</c:v>
                      </c:pt>
                      <c:pt idx="9">
                        <c:v>0.21589999999999998</c:v>
                      </c:pt>
                      <c:pt idx="10">
                        <c:v>0.26669999999999999</c:v>
                      </c:pt>
                      <c:pt idx="11">
                        <c:v>0.39369999999999999</c:v>
                      </c:pt>
                      <c:pt idx="12">
                        <c:v>0.1143</c:v>
                      </c:pt>
                      <c:pt idx="13">
                        <c:v>0.53339999999999999</c:v>
                      </c:pt>
                      <c:pt idx="14">
                        <c:v>0.2286</c:v>
                      </c:pt>
                      <c:pt idx="15">
                        <c:v>0</c:v>
                      </c:pt>
                      <c:pt idx="16">
                        <c:v>0.4572</c:v>
                      </c:pt>
                      <c:pt idx="17">
                        <c:v>0.254</c:v>
                      </c:pt>
                      <c:pt idx="18">
                        <c:v>0.24129999999999999</c:v>
                      </c:pt>
                      <c:pt idx="19">
                        <c:v>0.38100000000000001</c:v>
                      </c:pt>
                      <c:pt idx="20">
                        <c:v>2.5399999999999999E-2</c:v>
                      </c:pt>
                      <c:pt idx="21">
                        <c:v>8.8899999999999993E-2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4B9-495B-A358-8633B8B5F0C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M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D'!$B$92:$B$110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0.31</c:v>
                      </c:pt>
                      <c:pt idx="1">
                        <c:v>0.4</c:v>
                      </c:pt>
                      <c:pt idx="2">
                        <c:v>0.19</c:v>
                      </c:pt>
                      <c:pt idx="3">
                        <c:v>0.22</c:v>
                      </c:pt>
                      <c:pt idx="4">
                        <c:v>0.1</c:v>
                      </c:pt>
                      <c:pt idx="5">
                        <c:v>0.18</c:v>
                      </c:pt>
                      <c:pt idx="6">
                        <c:v>0.14000000000000001</c:v>
                      </c:pt>
                      <c:pt idx="7">
                        <c:v>0.11</c:v>
                      </c:pt>
                      <c:pt idx="8">
                        <c:v>0.24</c:v>
                      </c:pt>
                      <c:pt idx="9">
                        <c:v>0.21</c:v>
                      </c:pt>
                      <c:pt idx="10">
                        <c:v>0.18</c:v>
                      </c:pt>
                      <c:pt idx="11">
                        <c:v>0.13</c:v>
                      </c:pt>
                      <c:pt idx="12">
                        <c:v>0.25</c:v>
                      </c:pt>
                      <c:pt idx="13">
                        <c:v>0.13</c:v>
                      </c:pt>
                      <c:pt idx="14">
                        <c:v>0.12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0.21</c:v>
                      </c:pt>
                      <c:pt idx="18">
                        <c:v>0.13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D'!$E$92:$E$110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0.38100000000000001</c:v>
                      </c:pt>
                      <c:pt idx="1">
                        <c:v>0.40639999999999998</c:v>
                      </c:pt>
                      <c:pt idx="2">
                        <c:v>0.24129999999999999</c:v>
                      </c:pt>
                      <c:pt idx="3">
                        <c:v>0.26669999999999999</c:v>
                      </c:pt>
                      <c:pt idx="4">
                        <c:v>0.13969999999999999</c:v>
                      </c:pt>
                      <c:pt idx="5">
                        <c:v>0.1905</c:v>
                      </c:pt>
                      <c:pt idx="6">
                        <c:v>0.20319999999999999</c:v>
                      </c:pt>
                      <c:pt idx="7">
                        <c:v>0.1016</c:v>
                      </c:pt>
                      <c:pt idx="8">
                        <c:v>0.30479999999999996</c:v>
                      </c:pt>
                      <c:pt idx="9">
                        <c:v>0.29209999999999997</c:v>
                      </c:pt>
                      <c:pt idx="10">
                        <c:v>0.26669999999999999</c:v>
                      </c:pt>
                      <c:pt idx="11">
                        <c:v>0.20319999999999999</c:v>
                      </c:pt>
                      <c:pt idx="12">
                        <c:v>0.3175</c:v>
                      </c:pt>
                      <c:pt idx="13">
                        <c:v>8.8899999999999993E-2</c:v>
                      </c:pt>
                      <c:pt idx="14">
                        <c:v>0.13969999999999999</c:v>
                      </c:pt>
                      <c:pt idx="15">
                        <c:v>0.1143</c:v>
                      </c:pt>
                      <c:pt idx="16">
                        <c:v>7.619999999999999E-2</c:v>
                      </c:pt>
                      <c:pt idx="17">
                        <c:v>0.2286</c:v>
                      </c:pt>
                      <c:pt idx="18">
                        <c:v>0.1016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4B9-495B-A358-8633B8B5F0C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D'!$B$111:$B$138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0.11</c:v>
                      </c:pt>
                      <c:pt idx="1">
                        <c:v>0.2</c:v>
                      </c:pt>
                      <c:pt idx="2">
                        <c:v>0.14000000000000001</c:v>
                      </c:pt>
                      <c:pt idx="3">
                        <c:v>0.15</c:v>
                      </c:pt>
                      <c:pt idx="4">
                        <c:v>0.14000000000000001</c:v>
                      </c:pt>
                      <c:pt idx="5">
                        <c:v>0.13</c:v>
                      </c:pt>
                      <c:pt idx="6">
                        <c:v>0.15</c:v>
                      </c:pt>
                      <c:pt idx="7">
                        <c:v>0.59</c:v>
                      </c:pt>
                      <c:pt idx="8">
                        <c:v>0.27</c:v>
                      </c:pt>
                      <c:pt idx="9">
                        <c:v>0.54</c:v>
                      </c:pt>
                      <c:pt idx="10">
                        <c:v>0.25</c:v>
                      </c:pt>
                      <c:pt idx="11">
                        <c:v>0.21</c:v>
                      </c:pt>
                      <c:pt idx="12">
                        <c:v>0.13</c:v>
                      </c:pt>
                      <c:pt idx="13">
                        <c:v>0.15</c:v>
                      </c:pt>
                      <c:pt idx="14">
                        <c:v>0.2</c:v>
                      </c:pt>
                      <c:pt idx="15">
                        <c:v>0.56000000000000005</c:v>
                      </c:pt>
                      <c:pt idx="16">
                        <c:v>0.22</c:v>
                      </c:pt>
                      <c:pt idx="17">
                        <c:v>0.2</c:v>
                      </c:pt>
                      <c:pt idx="18">
                        <c:v>0.26</c:v>
                      </c:pt>
                      <c:pt idx="19">
                        <c:v>0.24</c:v>
                      </c:pt>
                      <c:pt idx="20">
                        <c:v>0.15</c:v>
                      </c:pt>
                      <c:pt idx="21">
                        <c:v>0.13</c:v>
                      </c:pt>
                      <c:pt idx="22">
                        <c:v>0.2</c:v>
                      </c:pt>
                      <c:pt idx="23">
                        <c:v>0.47</c:v>
                      </c:pt>
                      <c:pt idx="24">
                        <c:v>0.19</c:v>
                      </c:pt>
                      <c:pt idx="25">
                        <c:v>0.16</c:v>
                      </c:pt>
                      <c:pt idx="26">
                        <c:v>0.15</c:v>
                      </c:pt>
                      <c:pt idx="27">
                        <c:v>0.71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D'!$E$111:$E$138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0.2286</c:v>
                      </c:pt>
                      <c:pt idx="1">
                        <c:v>0.27939999999999998</c:v>
                      </c:pt>
                      <c:pt idx="2">
                        <c:v>0.20319999999999999</c:v>
                      </c:pt>
                      <c:pt idx="3">
                        <c:v>0.1905</c:v>
                      </c:pt>
                      <c:pt idx="4">
                        <c:v>0.15239999999999998</c:v>
                      </c:pt>
                      <c:pt idx="5">
                        <c:v>0.17779999999999999</c:v>
                      </c:pt>
                      <c:pt idx="6">
                        <c:v>7.619999999999999E-2</c:v>
                      </c:pt>
                      <c:pt idx="7">
                        <c:v>0.54610000000000003</c:v>
                      </c:pt>
                      <c:pt idx="8">
                        <c:v>0.254</c:v>
                      </c:pt>
                      <c:pt idx="9">
                        <c:v>0.50800000000000001</c:v>
                      </c:pt>
                      <c:pt idx="10">
                        <c:v>0.24129999999999999</c:v>
                      </c:pt>
                      <c:pt idx="11">
                        <c:v>0.15239999999999998</c:v>
                      </c:pt>
                      <c:pt idx="12">
                        <c:v>5.0799999999999998E-2</c:v>
                      </c:pt>
                      <c:pt idx="13">
                        <c:v>7.619999999999999E-2</c:v>
                      </c:pt>
                      <c:pt idx="14">
                        <c:v>0.15239999999999998</c:v>
                      </c:pt>
                      <c:pt idx="15">
                        <c:v>0.57150000000000001</c:v>
                      </c:pt>
                      <c:pt idx="16">
                        <c:v>0.20319999999999999</c:v>
                      </c:pt>
                      <c:pt idx="17">
                        <c:v>0.21589999999999998</c:v>
                      </c:pt>
                      <c:pt idx="18">
                        <c:v>0.27939999999999998</c:v>
                      </c:pt>
                      <c:pt idx="19">
                        <c:v>0.21589999999999998</c:v>
                      </c:pt>
                      <c:pt idx="20">
                        <c:v>0.15239999999999998</c:v>
                      </c:pt>
                      <c:pt idx="21">
                        <c:v>0.17779999999999999</c:v>
                      </c:pt>
                      <c:pt idx="22">
                        <c:v>0.24129999999999999</c:v>
                      </c:pt>
                      <c:pt idx="23">
                        <c:v>0.44450000000000001</c:v>
                      </c:pt>
                      <c:pt idx="24">
                        <c:v>0.2286</c:v>
                      </c:pt>
                      <c:pt idx="25">
                        <c:v>0.13969999999999999</c:v>
                      </c:pt>
                      <c:pt idx="26">
                        <c:v>0.127</c:v>
                      </c:pt>
                      <c:pt idx="27">
                        <c:v>0.68579999999999997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4B9-495B-A358-8633B8B5F0C4}"/>
                  </c:ext>
                </c:extLst>
              </c15:ser>
            </c15:filteredScatterSeries>
            <c15:filteredScatterSeries>
              <c15:ser>
                <c:idx val="6"/>
                <c:order val="6"/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D'!$C$61:$C$138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0.42</c:v>
                      </c:pt>
                      <c:pt idx="1">
                        <c:v>0.46</c:v>
                      </c:pt>
                      <c:pt idx="2">
                        <c:v>0.31</c:v>
                      </c:pt>
                      <c:pt idx="3">
                        <c:v>0.22</c:v>
                      </c:pt>
                      <c:pt idx="4">
                        <c:v>0.18</c:v>
                      </c:pt>
                      <c:pt idx="5">
                        <c:v>0.23</c:v>
                      </c:pt>
                      <c:pt idx="6">
                        <c:v>0.74</c:v>
                      </c:pt>
                      <c:pt idx="7">
                        <c:v>0.11</c:v>
                      </c:pt>
                      <c:pt idx="8">
                        <c:v>0.13</c:v>
                      </c:pt>
                      <c:pt idx="10">
                        <c:v>0.14000000000000001</c:v>
                      </c:pt>
                      <c:pt idx="11">
                        <c:v>0.28999999999999998</c:v>
                      </c:pt>
                      <c:pt idx="12">
                        <c:v>0.19</c:v>
                      </c:pt>
                      <c:pt idx="13">
                        <c:v>0.12</c:v>
                      </c:pt>
                      <c:pt idx="14">
                        <c:v>0.71</c:v>
                      </c:pt>
                      <c:pt idx="15">
                        <c:v>0.21</c:v>
                      </c:pt>
                      <c:pt idx="16">
                        <c:v>0.57999999999999996</c:v>
                      </c:pt>
                      <c:pt idx="17">
                        <c:v>0.19</c:v>
                      </c:pt>
                      <c:pt idx="18">
                        <c:v>0.21</c:v>
                      </c:pt>
                      <c:pt idx="19">
                        <c:v>0.26</c:v>
                      </c:pt>
                      <c:pt idx="20">
                        <c:v>0.31</c:v>
                      </c:pt>
                      <c:pt idx="21">
                        <c:v>0.11</c:v>
                      </c:pt>
                      <c:pt idx="22">
                        <c:v>0.48</c:v>
                      </c:pt>
                      <c:pt idx="24">
                        <c:v>0</c:v>
                      </c:pt>
                      <c:pt idx="25">
                        <c:v>0.39</c:v>
                      </c:pt>
                      <c:pt idx="26">
                        <c:v>0.17</c:v>
                      </c:pt>
                      <c:pt idx="27">
                        <c:v>0.25</c:v>
                      </c:pt>
                      <c:pt idx="28">
                        <c:v>0.28999999999999998</c:v>
                      </c:pt>
                      <c:pt idx="29">
                        <c:v>0.08</c:v>
                      </c:pt>
                      <c:pt idx="30">
                        <c:v>0.1</c:v>
                      </c:pt>
                      <c:pt idx="31">
                        <c:v>0.35</c:v>
                      </c:pt>
                      <c:pt idx="32">
                        <c:v>0.45</c:v>
                      </c:pt>
                      <c:pt idx="33">
                        <c:v>0.21</c:v>
                      </c:pt>
                      <c:pt idx="34">
                        <c:v>0.26</c:v>
                      </c:pt>
                      <c:pt idx="35">
                        <c:v>0.14000000000000001</c:v>
                      </c:pt>
                      <c:pt idx="36">
                        <c:v>0.27</c:v>
                      </c:pt>
                      <c:pt idx="37">
                        <c:v>0.18</c:v>
                      </c:pt>
                      <c:pt idx="38">
                        <c:v>0.09</c:v>
                      </c:pt>
                      <c:pt idx="39">
                        <c:v>0.28999999999999998</c:v>
                      </c:pt>
                      <c:pt idx="40">
                        <c:v>0.27</c:v>
                      </c:pt>
                      <c:pt idx="41">
                        <c:v>0.19</c:v>
                      </c:pt>
                      <c:pt idx="42">
                        <c:v>0.14000000000000001</c:v>
                      </c:pt>
                      <c:pt idx="43">
                        <c:v>0.27</c:v>
                      </c:pt>
                      <c:pt idx="44">
                        <c:v>0.12</c:v>
                      </c:pt>
                      <c:pt idx="45">
                        <c:v>0.14000000000000001</c:v>
                      </c:pt>
                      <c:pt idx="46">
                        <c:v>0.12</c:v>
                      </c:pt>
                      <c:pt idx="47">
                        <c:v>0.11</c:v>
                      </c:pt>
                      <c:pt idx="48">
                        <c:v>0.21</c:v>
                      </c:pt>
                      <c:pt idx="49">
                        <c:v>0.13</c:v>
                      </c:pt>
                      <c:pt idx="50">
                        <c:v>0.13</c:v>
                      </c:pt>
                      <c:pt idx="51">
                        <c:v>0.21</c:v>
                      </c:pt>
                      <c:pt idx="52">
                        <c:v>0.17</c:v>
                      </c:pt>
                      <c:pt idx="53">
                        <c:v>0.15</c:v>
                      </c:pt>
                      <c:pt idx="54">
                        <c:v>0.15</c:v>
                      </c:pt>
                      <c:pt idx="55">
                        <c:v>0.17</c:v>
                      </c:pt>
                      <c:pt idx="56">
                        <c:v>0.04</c:v>
                      </c:pt>
                      <c:pt idx="57">
                        <c:v>0.59</c:v>
                      </c:pt>
                      <c:pt idx="58">
                        <c:v>0.25</c:v>
                      </c:pt>
                      <c:pt idx="59">
                        <c:v>0.59</c:v>
                      </c:pt>
                      <c:pt idx="60">
                        <c:v>0.28999999999999998</c:v>
                      </c:pt>
                      <c:pt idx="61">
                        <c:v>0.19</c:v>
                      </c:pt>
                      <c:pt idx="62">
                        <c:v>0.04</c:v>
                      </c:pt>
                      <c:pt idx="63">
                        <c:v>0.12</c:v>
                      </c:pt>
                      <c:pt idx="64">
                        <c:v>0.17</c:v>
                      </c:pt>
                      <c:pt idx="65">
                        <c:v>0.65</c:v>
                      </c:pt>
                      <c:pt idx="66">
                        <c:v>0.28000000000000003</c:v>
                      </c:pt>
                      <c:pt idx="67">
                        <c:v>0.24</c:v>
                      </c:pt>
                      <c:pt idx="68">
                        <c:v>0.27</c:v>
                      </c:pt>
                      <c:pt idx="69">
                        <c:v>0.19</c:v>
                      </c:pt>
                      <c:pt idx="70">
                        <c:v>0.15</c:v>
                      </c:pt>
                      <c:pt idx="71">
                        <c:v>0.13</c:v>
                      </c:pt>
                      <c:pt idx="72">
                        <c:v>0.2</c:v>
                      </c:pt>
                      <c:pt idx="73">
                        <c:v>0.43</c:v>
                      </c:pt>
                      <c:pt idx="74">
                        <c:v>0.24</c:v>
                      </c:pt>
                      <c:pt idx="75">
                        <c:v>0.2</c:v>
                      </c:pt>
                      <c:pt idx="76">
                        <c:v>0.18</c:v>
                      </c:pt>
                      <c:pt idx="77">
                        <c:v>0.74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D'!$E$61:$E$138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  <c:pt idx="9">
                        <c:v>8.8899999999999993E-2</c:v>
                      </c:pt>
                      <c:pt idx="10">
                        <c:v>0.13969999999999999</c:v>
                      </c:pt>
                      <c:pt idx="11">
                        <c:v>0.38100000000000001</c:v>
                      </c:pt>
                      <c:pt idx="12">
                        <c:v>0.127</c:v>
                      </c:pt>
                      <c:pt idx="13">
                        <c:v>0.13969999999999999</c:v>
                      </c:pt>
                      <c:pt idx="14">
                        <c:v>0.64769999999999994</c:v>
                      </c:pt>
                      <c:pt idx="15">
                        <c:v>0.21589999999999998</c:v>
                      </c:pt>
                      <c:pt idx="16">
                        <c:v>0.63500000000000001</c:v>
                      </c:pt>
                      <c:pt idx="17">
                        <c:v>0.20319999999999999</c:v>
                      </c:pt>
                      <c:pt idx="18">
                        <c:v>0.21589999999999998</c:v>
                      </c:pt>
                      <c:pt idx="19">
                        <c:v>0.26669999999999999</c:v>
                      </c:pt>
                      <c:pt idx="20">
                        <c:v>0.39369999999999999</c:v>
                      </c:pt>
                      <c:pt idx="21">
                        <c:v>0.1143</c:v>
                      </c:pt>
                      <c:pt idx="22">
                        <c:v>0.53339999999999999</c:v>
                      </c:pt>
                      <c:pt idx="23">
                        <c:v>0.2286</c:v>
                      </c:pt>
                      <c:pt idx="24">
                        <c:v>0</c:v>
                      </c:pt>
                      <c:pt idx="25">
                        <c:v>0.4572</c:v>
                      </c:pt>
                      <c:pt idx="26">
                        <c:v>0.254</c:v>
                      </c:pt>
                      <c:pt idx="27">
                        <c:v>0.24129999999999999</c:v>
                      </c:pt>
                      <c:pt idx="28">
                        <c:v>0.38100000000000001</c:v>
                      </c:pt>
                      <c:pt idx="29">
                        <c:v>2.5399999999999999E-2</c:v>
                      </c:pt>
                      <c:pt idx="30">
                        <c:v>8.8899999999999993E-2</c:v>
                      </c:pt>
                      <c:pt idx="31">
                        <c:v>0.38100000000000001</c:v>
                      </c:pt>
                      <c:pt idx="32">
                        <c:v>0.40639999999999998</c:v>
                      </c:pt>
                      <c:pt idx="33">
                        <c:v>0.24129999999999999</c:v>
                      </c:pt>
                      <c:pt idx="34">
                        <c:v>0.26669999999999999</c:v>
                      </c:pt>
                      <c:pt idx="35">
                        <c:v>0.13969999999999999</c:v>
                      </c:pt>
                      <c:pt idx="36">
                        <c:v>0.1905</c:v>
                      </c:pt>
                      <c:pt idx="37">
                        <c:v>0.20319999999999999</c:v>
                      </c:pt>
                      <c:pt idx="38">
                        <c:v>0.1016</c:v>
                      </c:pt>
                      <c:pt idx="39">
                        <c:v>0.30479999999999996</c:v>
                      </c:pt>
                      <c:pt idx="40">
                        <c:v>0.29209999999999997</c:v>
                      </c:pt>
                      <c:pt idx="41">
                        <c:v>0.26669999999999999</c:v>
                      </c:pt>
                      <c:pt idx="42">
                        <c:v>0.20319999999999999</c:v>
                      </c:pt>
                      <c:pt idx="43">
                        <c:v>0.3175</c:v>
                      </c:pt>
                      <c:pt idx="44">
                        <c:v>8.8899999999999993E-2</c:v>
                      </c:pt>
                      <c:pt idx="45">
                        <c:v>0.13969999999999999</c:v>
                      </c:pt>
                      <c:pt idx="46">
                        <c:v>0.1143</c:v>
                      </c:pt>
                      <c:pt idx="47">
                        <c:v>7.619999999999999E-2</c:v>
                      </c:pt>
                      <c:pt idx="48">
                        <c:v>0.2286</c:v>
                      </c:pt>
                      <c:pt idx="49">
                        <c:v>0.1016</c:v>
                      </c:pt>
                      <c:pt idx="50">
                        <c:v>0.2286</c:v>
                      </c:pt>
                      <c:pt idx="51">
                        <c:v>0.27939999999999998</c:v>
                      </c:pt>
                      <c:pt idx="52">
                        <c:v>0.20319999999999999</c:v>
                      </c:pt>
                      <c:pt idx="53">
                        <c:v>0.1905</c:v>
                      </c:pt>
                      <c:pt idx="54">
                        <c:v>0.15239999999999998</c:v>
                      </c:pt>
                      <c:pt idx="55">
                        <c:v>0.17779999999999999</c:v>
                      </c:pt>
                      <c:pt idx="56">
                        <c:v>7.619999999999999E-2</c:v>
                      </c:pt>
                      <c:pt idx="57">
                        <c:v>0.54610000000000003</c:v>
                      </c:pt>
                      <c:pt idx="58">
                        <c:v>0.254</c:v>
                      </c:pt>
                      <c:pt idx="59">
                        <c:v>0.50800000000000001</c:v>
                      </c:pt>
                      <c:pt idx="60">
                        <c:v>0.24129999999999999</c:v>
                      </c:pt>
                      <c:pt idx="61">
                        <c:v>0.15239999999999998</c:v>
                      </c:pt>
                      <c:pt idx="62">
                        <c:v>5.0799999999999998E-2</c:v>
                      </c:pt>
                      <c:pt idx="63">
                        <c:v>7.619999999999999E-2</c:v>
                      </c:pt>
                      <c:pt idx="64">
                        <c:v>0.15239999999999998</c:v>
                      </c:pt>
                      <c:pt idx="65">
                        <c:v>0.57150000000000001</c:v>
                      </c:pt>
                      <c:pt idx="66">
                        <c:v>0.20319999999999999</c:v>
                      </c:pt>
                      <c:pt idx="67">
                        <c:v>0.21589999999999998</c:v>
                      </c:pt>
                      <c:pt idx="68">
                        <c:v>0.27939999999999998</c:v>
                      </c:pt>
                      <c:pt idx="69">
                        <c:v>0.21589999999999998</c:v>
                      </c:pt>
                      <c:pt idx="70">
                        <c:v>0.15239999999999998</c:v>
                      </c:pt>
                      <c:pt idx="71">
                        <c:v>0.17779999999999999</c:v>
                      </c:pt>
                      <c:pt idx="72">
                        <c:v>0.24129999999999999</c:v>
                      </c:pt>
                      <c:pt idx="73">
                        <c:v>0.44450000000000001</c:v>
                      </c:pt>
                      <c:pt idx="74">
                        <c:v>0.2286</c:v>
                      </c:pt>
                      <c:pt idx="75">
                        <c:v>0.13969999999999999</c:v>
                      </c:pt>
                      <c:pt idx="76">
                        <c:v>0.127</c:v>
                      </c:pt>
                      <c:pt idx="77">
                        <c:v>0.68579999999999997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4B9-495B-A358-8633B8B5F0C4}"/>
                  </c:ext>
                </c:extLst>
              </c15:ser>
            </c15:filteredScatterSeries>
          </c:ext>
        </c:extLst>
      </c:scatterChart>
      <c:valAx>
        <c:axId val="291677680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3D Scanning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8008"/>
        <c:crosses val="autoZero"/>
        <c:crossBetween val="midCat"/>
      </c:valAx>
      <c:valAx>
        <c:axId val="2916780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Depth Gauge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7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Flat and Curved Panels </a:t>
            </a:r>
            <a:r>
              <a:rPr lang="en-CA" baseline="0"/>
              <a:t>(Depth Gauge vs. 3D)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46B9-43C1-977F-4C89BD7C204B}"/>
              </c:ext>
            </c:extLst>
          </c:dPt>
          <c:xVal>
            <c:numRef>
              <c:f>'Panel 1 Dent Library (Missing D'!$H$76:$H$77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xVal>
          <c:yVal>
            <c:numRef>
              <c:f>'Panel 1 Dent Library (Missing D'!$I$76:$I$77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B9-43C1-977F-4C89BD7C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</c:scatterChart>
      <c:scatterChart>
        <c:scatterStyle val="lineMarker"/>
        <c:varyColors val="0"/>
        <c:ser>
          <c:idx val="0"/>
          <c:order val="0"/>
          <c:tx>
            <c:v>Curved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'Panel 1 Dent Library (Missing D'!$C$61:$C$138</c:f>
              <c:numCache>
                <c:formatCode>General</c:formatCode>
                <c:ptCount val="78"/>
                <c:pt idx="0">
                  <c:v>0.42</c:v>
                </c:pt>
                <c:pt idx="1">
                  <c:v>0.46</c:v>
                </c:pt>
                <c:pt idx="2">
                  <c:v>0.31</c:v>
                </c:pt>
                <c:pt idx="3">
                  <c:v>0.22</c:v>
                </c:pt>
                <c:pt idx="4">
                  <c:v>0.18</c:v>
                </c:pt>
                <c:pt idx="5">
                  <c:v>0.23</c:v>
                </c:pt>
                <c:pt idx="6">
                  <c:v>0.74</c:v>
                </c:pt>
                <c:pt idx="7">
                  <c:v>0.11</c:v>
                </c:pt>
                <c:pt idx="8">
                  <c:v>0.13</c:v>
                </c:pt>
                <c:pt idx="10">
                  <c:v>0.14000000000000001</c:v>
                </c:pt>
                <c:pt idx="11">
                  <c:v>0.28999999999999998</c:v>
                </c:pt>
                <c:pt idx="12">
                  <c:v>0.19</c:v>
                </c:pt>
                <c:pt idx="13">
                  <c:v>0.12</c:v>
                </c:pt>
                <c:pt idx="14">
                  <c:v>0.71</c:v>
                </c:pt>
                <c:pt idx="15">
                  <c:v>0.21</c:v>
                </c:pt>
                <c:pt idx="16">
                  <c:v>0.57999999999999996</c:v>
                </c:pt>
                <c:pt idx="17">
                  <c:v>0.19</c:v>
                </c:pt>
                <c:pt idx="18">
                  <c:v>0.21</c:v>
                </c:pt>
                <c:pt idx="19">
                  <c:v>0.26</c:v>
                </c:pt>
                <c:pt idx="20">
                  <c:v>0.31</c:v>
                </c:pt>
                <c:pt idx="21">
                  <c:v>0.11</c:v>
                </c:pt>
                <c:pt idx="22">
                  <c:v>0.48</c:v>
                </c:pt>
                <c:pt idx="24">
                  <c:v>0</c:v>
                </c:pt>
                <c:pt idx="25">
                  <c:v>0.39</c:v>
                </c:pt>
                <c:pt idx="26">
                  <c:v>0.17</c:v>
                </c:pt>
                <c:pt idx="27">
                  <c:v>0.25</c:v>
                </c:pt>
                <c:pt idx="28">
                  <c:v>0.28999999999999998</c:v>
                </c:pt>
                <c:pt idx="29">
                  <c:v>0.08</c:v>
                </c:pt>
                <c:pt idx="30">
                  <c:v>0.1</c:v>
                </c:pt>
                <c:pt idx="31">
                  <c:v>0.35</c:v>
                </c:pt>
                <c:pt idx="32">
                  <c:v>0.45</c:v>
                </c:pt>
                <c:pt idx="33">
                  <c:v>0.21</c:v>
                </c:pt>
                <c:pt idx="34">
                  <c:v>0.26</c:v>
                </c:pt>
                <c:pt idx="35">
                  <c:v>0.14000000000000001</c:v>
                </c:pt>
                <c:pt idx="36">
                  <c:v>0.27</c:v>
                </c:pt>
                <c:pt idx="37">
                  <c:v>0.18</c:v>
                </c:pt>
                <c:pt idx="38">
                  <c:v>0.09</c:v>
                </c:pt>
                <c:pt idx="39">
                  <c:v>0.28999999999999998</c:v>
                </c:pt>
                <c:pt idx="40">
                  <c:v>0.27</c:v>
                </c:pt>
                <c:pt idx="41">
                  <c:v>0.19</c:v>
                </c:pt>
                <c:pt idx="42">
                  <c:v>0.14000000000000001</c:v>
                </c:pt>
                <c:pt idx="43">
                  <c:v>0.27</c:v>
                </c:pt>
                <c:pt idx="44">
                  <c:v>0.12</c:v>
                </c:pt>
                <c:pt idx="45">
                  <c:v>0.14000000000000001</c:v>
                </c:pt>
                <c:pt idx="46">
                  <c:v>0.12</c:v>
                </c:pt>
                <c:pt idx="47">
                  <c:v>0.11</c:v>
                </c:pt>
                <c:pt idx="48">
                  <c:v>0.21</c:v>
                </c:pt>
                <c:pt idx="49">
                  <c:v>0.13</c:v>
                </c:pt>
                <c:pt idx="50">
                  <c:v>0.13</c:v>
                </c:pt>
                <c:pt idx="51">
                  <c:v>0.21</c:v>
                </c:pt>
                <c:pt idx="52">
                  <c:v>0.17</c:v>
                </c:pt>
                <c:pt idx="53">
                  <c:v>0.15</c:v>
                </c:pt>
                <c:pt idx="54">
                  <c:v>0.15</c:v>
                </c:pt>
                <c:pt idx="55">
                  <c:v>0.17</c:v>
                </c:pt>
                <c:pt idx="56">
                  <c:v>0.04</c:v>
                </c:pt>
                <c:pt idx="57">
                  <c:v>0.59</c:v>
                </c:pt>
                <c:pt idx="58">
                  <c:v>0.25</c:v>
                </c:pt>
                <c:pt idx="59">
                  <c:v>0.59</c:v>
                </c:pt>
                <c:pt idx="60">
                  <c:v>0.28999999999999998</c:v>
                </c:pt>
                <c:pt idx="61">
                  <c:v>0.19</c:v>
                </c:pt>
                <c:pt idx="62">
                  <c:v>0.04</c:v>
                </c:pt>
                <c:pt idx="63">
                  <c:v>0.12</c:v>
                </c:pt>
                <c:pt idx="64">
                  <c:v>0.17</c:v>
                </c:pt>
                <c:pt idx="65">
                  <c:v>0.65</c:v>
                </c:pt>
                <c:pt idx="66">
                  <c:v>0.28000000000000003</c:v>
                </c:pt>
                <c:pt idx="67">
                  <c:v>0.24</c:v>
                </c:pt>
                <c:pt idx="68">
                  <c:v>0.27</c:v>
                </c:pt>
                <c:pt idx="69">
                  <c:v>0.19</c:v>
                </c:pt>
                <c:pt idx="70">
                  <c:v>0.15</c:v>
                </c:pt>
                <c:pt idx="71">
                  <c:v>0.13</c:v>
                </c:pt>
                <c:pt idx="72">
                  <c:v>0.2</c:v>
                </c:pt>
                <c:pt idx="73">
                  <c:v>0.43</c:v>
                </c:pt>
                <c:pt idx="74">
                  <c:v>0.24</c:v>
                </c:pt>
                <c:pt idx="75">
                  <c:v>0.2</c:v>
                </c:pt>
                <c:pt idx="76">
                  <c:v>0.18</c:v>
                </c:pt>
                <c:pt idx="77">
                  <c:v>0.74</c:v>
                </c:pt>
              </c:numCache>
            </c:numRef>
          </c:xVal>
          <c:yVal>
            <c:numRef>
              <c:f>'Panel 1 Dent Library (Missing D'!$E$61:$E$138</c:f>
              <c:numCache>
                <c:formatCode>General</c:formatCode>
                <c:ptCount val="78"/>
                <c:pt idx="0">
                  <c:v>0.38100000000000001</c:v>
                </c:pt>
                <c:pt idx="1">
                  <c:v>0.43179999999999996</c:v>
                </c:pt>
                <c:pt idx="2">
                  <c:v>0.26669999999999999</c:v>
                </c:pt>
                <c:pt idx="3">
                  <c:v>0.254</c:v>
                </c:pt>
                <c:pt idx="4">
                  <c:v>0.24129999999999999</c:v>
                </c:pt>
                <c:pt idx="5">
                  <c:v>0.21589999999999998</c:v>
                </c:pt>
                <c:pt idx="6">
                  <c:v>0.67309999999999992</c:v>
                </c:pt>
                <c:pt idx="7">
                  <c:v>5.0799999999999998E-2</c:v>
                </c:pt>
                <c:pt idx="8">
                  <c:v>0.1016</c:v>
                </c:pt>
                <c:pt idx="9">
                  <c:v>8.8899999999999993E-2</c:v>
                </c:pt>
                <c:pt idx="10">
                  <c:v>0.13969999999999999</c:v>
                </c:pt>
                <c:pt idx="11">
                  <c:v>0.38100000000000001</c:v>
                </c:pt>
                <c:pt idx="12">
                  <c:v>0.127</c:v>
                </c:pt>
                <c:pt idx="13">
                  <c:v>0.13969999999999999</c:v>
                </c:pt>
                <c:pt idx="14">
                  <c:v>0.64769999999999994</c:v>
                </c:pt>
                <c:pt idx="15">
                  <c:v>0.21589999999999998</c:v>
                </c:pt>
                <c:pt idx="16">
                  <c:v>0.63500000000000001</c:v>
                </c:pt>
                <c:pt idx="17">
                  <c:v>0.20319999999999999</c:v>
                </c:pt>
                <c:pt idx="18">
                  <c:v>0.21589999999999998</c:v>
                </c:pt>
                <c:pt idx="19">
                  <c:v>0.26669999999999999</c:v>
                </c:pt>
                <c:pt idx="20">
                  <c:v>0.39369999999999999</c:v>
                </c:pt>
                <c:pt idx="21">
                  <c:v>0.1143</c:v>
                </c:pt>
                <c:pt idx="22">
                  <c:v>0.53339999999999999</c:v>
                </c:pt>
                <c:pt idx="23">
                  <c:v>0.2286</c:v>
                </c:pt>
                <c:pt idx="24">
                  <c:v>0</c:v>
                </c:pt>
                <c:pt idx="25">
                  <c:v>0.4572</c:v>
                </c:pt>
                <c:pt idx="26">
                  <c:v>0.254</c:v>
                </c:pt>
                <c:pt idx="27">
                  <c:v>0.24129999999999999</c:v>
                </c:pt>
                <c:pt idx="28">
                  <c:v>0.38100000000000001</c:v>
                </c:pt>
                <c:pt idx="29">
                  <c:v>2.5399999999999999E-2</c:v>
                </c:pt>
                <c:pt idx="30">
                  <c:v>8.8899999999999993E-2</c:v>
                </c:pt>
                <c:pt idx="31">
                  <c:v>0.38100000000000001</c:v>
                </c:pt>
                <c:pt idx="32">
                  <c:v>0.40639999999999998</c:v>
                </c:pt>
                <c:pt idx="33">
                  <c:v>0.24129999999999999</c:v>
                </c:pt>
                <c:pt idx="34">
                  <c:v>0.26669999999999999</c:v>
                </c:pt>
                <c:pt idx="35">
                  <c:v>0.13969999999999999</c:v>
                </c:pt>
                <c:pt idx="36">
                  <c:v>0.1905</c:v>
                </c:pt>
                <c:pt idx="37">
                  <c:v>0.20319999999999999</c:v>
                </c:pt>
                <c:pt idx="38">
                  <c:v>0.1016</c:v>
                </c:pt>
                <c:pt idx="39">
                  <c:v>0.30479999999999996</c:v>
                </c:pt>
                <c:pt idx="40">
                  <c:v>0.29209999999999997</c:v>
                </c:pt>
                <c:pt idx="41">
                  <c:v>0.26669999999999999</c:v>
                </c:pt>
                <c:pt idx="42">
                  <c:v>0.20319999999999999</c:v>
                </c:pt>
                <c:pt idx="43">
                  <c:v>0.3175</c:v>
                </c:pt>
                <c:pt idx="44">
                  <c:v>8.8899999999999993E-2</c:v>
                </c:pt>
                <c:pt idx="45">
                  <c:v>0.13969999999999999</c:v>
                </c:pt>
                <c:pt idx="46">
                  <c:v>0.1143</c:v>
                </c:pt>
                <c:pt idx="47">
                  <c:v>7.619999999999999E-2</c:v>
                </c:pt>
                <c:pt idx="48">
                  <c:v>0.2286</c:v>
                </c:pt>
                <c:pt idx="49">
                  <c:v>0.1016</c:v>
                </c:pt>
                <c:pt idx="50">
                  <c:v>0.2286</c:v>
                </c:pt>
                <c:pt idx="51">
                  <c:v>0.27939999999999998</c:v>
                </c:pt>
                <c:pt idx="52">
                  <c:v>0.20319999999999999</c:v>
                </c:pt>
                <c:pt idx="53">
                  <c:v>0.1905</c:v>
                </c:pt>
                <c:pt idx="54">
                  <c:v>0.15239999999999998</c:v>
                </c:pt>
                <c:pt idx="55">
                  <c:v>0.17779999999999999</c:v>
                </c:pt>
                <c:pt idx="56">
                  <c:v>7.619999999999999E-2</c:v>
                </c:pt>
                <c:pt idx="57">
                  <c:v>0.54610000000000003</c:v>
                </c:pt>
                <c:pt idx="58">
                  <c:v>0.254</c:v>
                </c:pt>
                <c:pt idx="59">
                  <c:v>0.50800000000000001</c:v>
                </c:pt>
                <c:pt idx="60">
                  <c:v>0.24129999999999999</c:v>
                </c:pt>
                <c:pt idx="61">
                  <c:v>0.15239999999999998</c:v>
                </c:pt>
                <c:pt idx="62">
                  <c:v>5.0799999999999998E-2</c:v>
                </c:pt>
                <c:pt idx="63">
                  <c:v>7.619999999999999E-2</c:v>
                </c:pt>
                <c:pt idx="64">
                  <c:v>0.15239999999999998</c:v>
                </c:pt>
                <c:pt idx="65">
                  <c:v>0.57150000000000001</c:v>
                </c:pt>
                <c:pt idx="66">
                  <c:v>0.20319999999999999</c:v>
                </c:pt>
                <c:pt idx="67">
                  <c:v>0.21589999999999998</c:v>
                </c:pt>
                <c:pt idx="68">
                  <c:v>0.27939999999999998</c:v>
                </c:pt>
                <c:pt idx="69">
                  <c:v>0.21589999999999998</c:v>
                </c:pt>
                <c:pt idx="70">
                  <c:v>0.15239999999999998</c:v>
                </c:pt>
                <c:pt idx="71">
                  <c:v>0.17779999999999999</c:v>
                </c:pt>
                <c:pt idx="72">
                  <c:v>0.24129999999999999</c:v>
                </c:pt>
                <c:pt idx="73">
                  <c:v>0.44450000000000001</c:v>
                </c:pt>
                <c:pt idx="74">
                  <c:v>0.2286</c:v>
                </c:pt>
                <c:pt idx="75">
                  <c:v>0.13969999999999999</c:v>
                </c:pt>
                <c:pt idx="76">
                  <c:v>0.127</c:v>
                </c:pt>
                <c:pt idx="77">
                  <c:v>0.68579999999999997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46B9-43C1-977F-4C89BD7C204B}"/>
            </c:ext>
          </c:extLst>
        </c:ser>
        <c:ser>
          <c:idx val="6"/>
          <c:order val="6"/>
          <c:tx>
            <c:v>Flat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('Panel 1 Dent Library (Missing D'!$B$3:$B$22,'Panel 1 Dent Library (Missing D'!$B$25:$B$46,'Panel 1 Dent Library (Missing D'!$B$57:$B$58)</c:f>
              <c:numCache>
                <c:formatCode>General</c:formatCode>
                <c:ptCount val="44"/>
                <c:pt idx="0">
                  <c:v>0.21</c:v>
                </c:pt>
                <c:pt idx="1">
                  <c:v>0.3</c:v>
                </c:pt>
                <c:pt idx="2">
                  <c:v>0.27</c:v>
                </c:pt>
                <c:pt idx="3">
                  <c:v>0.19</c:v>
                </c:pt>
                <c:pt idx="4">
                  <c:v>1.02</c:v>
                </c:pt>
                <c:pt idx="5">
                  <c:v>0.2</c:v>
                </c:pt>
                <c:pt idx="6">
                  <c:v>0.33</c:v>
                </c:pt>
                <c:pt idx="7">
                  <c:v>0.36</c:v>
                </c:pt>
                <c:pt idx="8">
                  <c:v>0.19</c:v>
                </c:pt>
                <c:pt idx="9">
                  <c:v>0.21</c:v>
                </c:pt>
                <c:pt idx="10">
                  <c:v>0.13</c:v>
                </c:pt>
                <c:pt idx="11">
                  <c:v>0.54</c:v>
                </c:pt>
                <c:pt idx="12">
                  <c:v>0.22</c:v>
                </c:pt>
                <c:pt idx="13">
                  <c:v>1.3</c:v>
                </c:pt>
                <c:pt idx="14">
                  <c:v>0.13</c:v>
                </c:pt>
                <c:pt idx="15">
                  <c:v>0.18</c:v>
                </c:pt>
                <c:pt idx="16">
                  <c:v>0.21</c:v>
                </c:pt>
                <c:pt idx="17">
                  <c:v>0.15</c:v>
                </c:pt>
                <c:pt idx="18">
                  <c:v>0.89</c:v>
                </c:pt>
                <c:pt idx="19">
                  <c:v>0.18</c:v>
                </c:pt>
                <c:pt idx="20">
                  <c:v>0.17</c:v>
                </c:pt>
                <c:pt idx="21">
                  <c:v>0.37</c:v>
                </c:pt>
                <c:pt idx="22">
                  <c:v>0.18</c:v>
                </c:pt>
                <c:pt idx="23">
                  <c:v>0.26</c:v>
                </c:pt>
                <c:pt idx="24">
                  <c:v>0.84</c:v>
                </c:pt>
                <c:pt idx="25">
                  <c:v>0.12</c:v>
                </c:pt>
                <c:pt idx="26">
                  <c:v>0.24</c:v>
                </c:pt>
                <c:pt idx="27">
                  <c:v>0.15</c:v>
                </c:pt>
                <c:pt idx="28">
                  <c:v>0.2</c:v>
                </c:pt>
                <c:pt idx="29">
                  <c:v>0.19</c:v>
                </c:pt>
                <c:pt idx="30">
                  <c:v>0.12</c:v>
                </c:pt>
                <c:pt idx="31">
                  <c:v>0.17</c:v>
                </c:pt>
                <c:pt idx="32">
                  <c:v>0.15</c:v>
                </c:pt>
                <c:pt idx="33">
                  <c:v>0.25</c:v>
                </c:pt>
                <c:pt idx="34">
                  <c:v>0.16</c:v>
                </c:pt>
                <c:pt idx="35">
                  <c:v>0.19</c:v>
                </c:pt>
                <c:pt idx="36">
                  <c:v>0.12</c:v>
                </c:pt>
                <c:pt idx="37">
                  <c:v>0.18</c:v>
                </c:pt>
                <c:pt idx="38">
                  <c:v>0.69</c:v>
                </c:pt>
                <c:pt idx="39">
                  <c:v>0.12</c:v>
                </c:pt>
                <c:pt idx="40">
                  <c:v>0.17</c:v>
                </c:pt>
                <c:pt idx="41">
                  <c:v>0.17</c:v>
                </c:pt>
                <c:pt idx="42">
                  <c:v>0.46</c:v>
                </c:pt>
                <c:pt idx="43">
                  <c:v>0.23</c:v>
                </c:pt>
              </c:numCache>
            </c:numRef>
          </c:xVal>
          <c:yVal>
            <c:numRef>
              <c:f>('Panel 1 Dent Library (Missing D'!$D$3:$D$22,'Panel 1 Dent Library (Missing D'!$D$25:$D$58,'Panel 1 Dent Library (Missing D'!$D$3:$D$22,'Panel 1 Dent Library (Missing D'!$D$25:$D$46,'Panel 1 Dent Library (Missing D'!$D$57:$D$58)</c:f>
              <c:numCache>
                <c:formatCode>General</c:formatCode>
                <c:ptCount val="98"/>
                <c:pt idx="0">
                  <c:v>0.20319999999999999</c:v>
                </c:pt>
                <c:pt idx="1">
                  <c:v>0.26669999999999999</c:v>
                </c:pt>
                <c:pt idx="2">
                  <c:v>0.254</c:v>
                </c:pt>
                <c:pt idx="3">
                  <c:v>0.1651</c:v>
                </c:pt>
                <c:pt idx="4">
                  <c:v>0.93979999999999997</c:v>
                </c:pt>
                <c:pt idx="5">
                  <c:v>0.17779999999999999</c:v>
                </c:pt>
                <c:pt idx="6">
                  <c:v>0.29209999999999997</c:v>
                </c:pt>
                <c:pt idx="7">
                  <c:v>0.30479999999999996</c:v>
                </c:pt>
                <c:pt idx="8">
                  <c:v>0.127</c:v>
                </c:pt>
                <c:pt idx="9">
                  <c:v>0.127</c:v>
                </c:pt>
                <c:pt idx="10">
                  <c:v>0.13969999999999999</c:v>
                </c:pt>
                <c:pt idx="11">
                  <c:v>0.48259999999999997</c:v>
                </c:pt>
                <c:pt idx="12">
                  <c:v>0.24129999999999999</c:v>
                </c:pt>
                <c:pt idx="13">
                  <c:v>1.2953999999999999</c:v>
                </c:pt>
                <c:pt idx="14">
                  <c:v>7.619999999999999E-2</c:v>
                </c:pt>
                <c:pt idx="15">
                  <c:v>0.15239999999999998</c:v>
                </c:pt>
                <c:pt idx="16">
                  <c:v>0.21589999999999998</c:v>
                </c:pt>
                <c:pt idx="17">
                  <c:v>0.127</c:v>
                </c:pt>
                <c:pt idx="18">
                  <c:v>0.87629999999999997</c:v>
                </c:pt>
                <c:pt idx="19">
                  <c:v>0.15239999999999998</c:v>
                </c:pt>
                <c:pt idx="20">
                  <c:v>0.17779999999999999</c:v>
                </c:pt>
                <c:pt idx="21">
                  <c:v>0.3175</c:v>
                </c:pt>
                <c:pt idx="22">
                  <c:v>0.13969999999999999</c:v>
                </c:pt>
                <c:pt idx="23">
                  <c:v>0.27939999999999998</c:v>
                </c:pt>
                <c:pt idx="24">
                  <c:v>0.92</c:v>
                </c:pt>
                <c:pt idx="25">
                  <c:v>0.13969999999999999</c:v>
                </c:pt>
                <c:pt idx="26">
                  <c:v>0.29209999999999997</c:v>
                </c:pt>
                <c:pt idx="27">
                  <c:v>0.1143</c:v>
                </c:pt>
                <c:pt idx="28">
                  <c:v>0.20319999999999999</c:v>
                </c:pt>
                <c:pt idx="29">
                  <c:v>0.26669999999999999</c:v>
                </c:pt>
                <c:pt idx="30">
                  <c:v>0.127</c:v>
                </c:pt>
                <c:pt idx="31">
                  <c:v>0.127</c:v>
                </c:pt>
                <c:pt idx="32">
                  <c:v>0.1651</c:v>
                </c:pt>
                <c:pt idx="33">
                  <c:v>0.17779999999999999</c:v>
                </c:pt>
                <c:pt idx="34">
                  <c:v>0.20319999999999999</c:v>
                </c:pt>
                <c:pt idx="35">
                  <c:v>0.2286</c:v>
                </c:pt>
                <c:pt idx="36">
                  <c:v>8.8899999999999993E-2</c:v>
                </c:pt>
                <c:pt idx="37">
                  <c:v>0.1651</c:v>
                </c:pt>
                <c:pt idx="38">
                  <c:v>0.69850000000000001</c:v>
                </c:pt>
                <c:pt idx="39">
                  <c:v>0.15239999999999998</c:v>
                </c:pt>
                <c:pt idx="40">
                  <c:v>0.26669999999999999</c:v>
                </c:pt>
                <c:pt idx="41">
                  <c:v>0.127</c:v>
                </c:pt>
                <c:pt idx="52">
                  <c:v>0.4572</c:v>
                </c:pt>
                <c:pt idx="53">
                  <c:v>0.21589999999999998</c:v>
                </c:pt>
                <c:pt idx="54">
                  <c:v>0.20319999999999999</c:v>
                </c:pt>
                <c:pt idx="55">
                  <c:v>0.26669999999999999</c:v>
                </c:pt>
                <c:pt idx="56">
                  <c:v>0.254</c:v>
                </c:pt>
                <c:pt idx="57">
                  <c:v>0.1651</c:v>
                </c:pt>
                <c:pt idx="58">
                  <c:v>0.93979999999999997</c:v>
                </c:pt>
                <c:pt idx="59">
                  <c:v>0.17779999999999999</c:v>
                </c:pt>
                <c:pt idx="60">
                  <c:v>0.29209999999999997</c:v>
                </c:pt>
                <c:pt idx="61">
                  <c:v>0.30479999999999996</c:v>
                </c:pt>
                <c:pt idx="62">
                  <c:v>0.127</c:v>
                </c:pt>
                <c:pt idx="63">
                  <c:v>0.127</c:v>
                </c:pt>
                <c:pt idx="64">
                  <c:v>0.13969999999999999</c:v>
                </c:pt>
                <c:pt idx="65">
                  <c:v>0.48259999999999997</c:v>
                </c:pt>
                <c:pt idx="66">
                  <c:v>0.24129999999999999</c:v>
                </c:pt>
                <c:pt idx="67">
                  <c:v>1.2953999999999999</c:v>
                </c:pt>
                <c:pt idx="68">
                  <c:v>7.619999999999999E-2</c:v>
                </c:pt>
                <c:pt idx="69">
                  <c:v>0.15239999999999998</c:v>
                </c:pt>
                <c:pt idx="70">
                  <c:v>0.21589999999999998</c:v>
                </c:pt>
                <c:pt idx="71">
                  <c:v>0.127</c:v>
                </c:pt>
                <c:pt idx="72">
                  <c:v>0.87629999999999997</c:v>
                </c:pt>
                <c:pt idx="73">
                  <c:v>0.15239999999999998</c:v>
                </c:pt>
                <c:pt idx="74">
                  <c:v>0.17779999999999999</c:v>
                </c:pt>
                <c:pt idx="75">
                  <c:v>0.3175</c:v>
                </c:pt>
                <c:pt idx="76">
                  <c:v>0.13969999999999999</c:v>
                </c:pt>
                <c:pt idx="77">
                  <c:v>0.27939999999999998</c:v>
                </c:pt>
                <c:pt idx="78">
                  <c:v>0.92</c:v>
                </c:pt>
                <c:pt idx="79">
                  <c:v>0.13969999999999999</c:v>
                </c:pt>
                <c:pt idx="80">
                  <c:v>0.29209999999999997</c:v>
                </c:pt>
                <c:pt idx="81">
                  <c:v>0.1143</c:v>
                </c:pt>
                <c:pt idx="82">
                  <c:v>0.20319999999999999</c:v>
                </c:pt>
                <c:pt idx="83">
                  <c:v>0.26669999999999999</c:v>
                </c:pt>
                <c:pt idx="84">
                  <c:v>0.127</c:v>
                </c:pt>
                <c:pt idx="85">
                  <c:v>0.127</c:v>
                </c:pt>
                <c:pt idx="86">
                  <c:v>0.1651</c:v>
                </c:pt>
                <c:pt idx="87">
                  <c:v>0.17779999999999999</c:v>
                </c:pt>
                <c:pt idx="88">
                  <c:v>0.20319999999999999</c:v>
                </c:pt>
                <c:pt idx="89">
                  <c:v>0.2286</c:v>
                </c:pt>
                <c:pt idx="90">
                  <c:v>8.8899999999999993E-2</c:v>
                </c:pt>
                <c:pt idx="91">
                  <c:v>0.1651</c:v>
                </c:pt>
                <c:pt idx="92">
                  <c:v>0.69850000000000001</c:v>
                </c:pt>
                <c:pt idx="93">
                  <c:v>0.15239999999999998</c:v>
                </c:pt>
                <c:pt idx="94">
                  <c:v>0.26669999999999999</c:v>
                </c:pt>
                <c:pt idx="95">
                  <c:v>0.127</c:v>
                </c:pt>
                <c:pt idx="96">
                  <c:v>0.4572</c:v>
                </c:pt>
                <c:pt idx="97">
                  <c:v>0.21589999999999998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B9-43C1-977F-4C89BD7C2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C (Very Curved)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'Panel 1 Dent Library (Missing D'!$B$61:$B$69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0.49</c:v>
                      </c:pt>
                      <c:pt idx="1">
                        <c:v>0.56999999999999995</c:v>
                      </c:pt>
                      <c:pt idx="2">
                        <c:v>0.43</c:v>
                      </c:pt>
                      <c:pt idx="3">
                        <c:v>0.31</c:v>
                      </c:pt>
                      <c:pt idx="4">
                        <c:v>0.22</c:v>
                      </c:pt>
                      <c:pt idx="5">
                        <c:v>0.17</c:v>
                      </c:pt>
                      <c:pt idx="6">
                        <c:v>0.67</c:v>
                      </c:pt>
                      <c:pt idx="7">
                        <c:v>0.13</c:v>
                      </c:pt>
                      <c:pt idx="8">
                        <c:v>0.08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'Panel 1 Dent Library (Missing D'!$E$61:$E$69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46B9-43C1-977F-4C89BD7C204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D'!$B$70:$B$91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0.13</c:v>
                      </c:pt>
                      <c:pt idx="1">
                        <c:v>0.17</c:v>
                      </c:pt>
                      <c:pt idx="2">
                        <c:v>0.33</c:v>
                      </c:pt>
                      <c:pt idx="3">
                        <c:v>0.17</c:v>
                      </c:pt>
                      <c:pt idx="4">
                        <c:v>0.12</c:v>
                      </c:pt>
                      <c:pt idx="5">
                        <c:v>0.75</c:v>
                      </c:pt>
                      <c:pt idx="6">
                        <c:v>0.2</c:v>
                      </c:pt>
                      <c:pt idx="7">
                        <c:v>0.56000000000000005</c:v>
                      </c:pt>
                      <c:pt idx="8">
                        <c:v>0.16</c:v>
                      </c:pt>
                      <c:pt idx="9">
                        <c:v>0.19</c:v>
                      </c:pt>
                      <c:pt idx="10">
                        <c:v>0.23</c:v>
                      </c:pt>
                      <c:pt idx="11">
                        <c:v>0.33</c:v>
                      </c:pt>
                      <c:pt idx="12">
                        <c:v>0.1</c:v>
                      </c:pt>
                      <c:pt idx="13">
                        <c:v>0.49</c:v>
                      </c:pt>
                      <c:pt idx="14">
                        <c:v>0.24</c:v>
                      </c:pt>
                      <c:pt idx="15">
                        <c:v>0</c:v>
                      </c:pt>
                      <c:pt idx="16">
                        <c:v>0.28000000000000003</c:v>
                      </c:pt>
                      <c:pt idx="17">
                        <c:v>0.24</c:v>
                      </c:pt>
                      <c:pt idx="18">
                        <c:v>0.36</c:v>
                      </c:pt>
                      <c:pt idx="19">
                        <c:v>0.35</c:v>
                      </c:pt>
                      <c:pt idx="20">
                        <c:v>0.1</c:v>
                      </c:pt>
                      <c:pt idx="21">
                        <c:v>0.18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D'!$E$70:$E$91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8.8899999999999993E-2</c:v>
                      </c:pt>
                      <c:pt idx="1">
                        <c:v>0.13969999999999999</c:v>
                      </c:pt>
                      <c:pt idx="2">
                        <c:v>0.38100000000000001</c:v>
                      </c:pt>
                      <c:pt idx="3">
                        <c:v>0.127</c:v>
                      </c:pt>
                      <c:pt idx="4">
                        <c:v>0.13969999999999999</c:v>
                      </c:pt>
                      <c:pt idx="5">
                        <c:v>0.64769999999999994</c:v>
                      </c:pt>
                      <c:pt idx="6">
                        <c:v>0.21589999999999998</c:v>
                      </c:pt>
                      <c:pt idx="7">
                        <c:v>0.63500000000000001</c:v>
                      </c:pt>
                      <c:pt idx="8">
                        <c:v>0.20319999999999999</c:v>
                      </c:pt>
                      <c:pt idx="9">
                        <c:v>0.21589999999999998</c:v>
                      </c:pt>
                      <c:pt idx="10">
                        <c:v>0.26669999999999999</c:v>
                      </c:pt>
                      <c:pt idx="11">
                        <c:v>0.39369999999999999</c:v>
                      </c:pt>
                      <c:pt idx="12">
                        <c:v>0.1143</c:v>
                      </c:pt>
                      <c:pt idx="13">
                        <c:v>0.53339999999999999</c:v>
                      </c:pt>
                      <c:pt idx="14">
                        <c:v>0.2286</c:v>
                      </c:pt>
                      <c:pt idx="15">
                        <c:v>0</c:v>
                      </c:pt>
                      <c:pt idx="16">
                        <c:v>0.4572</c:v>
                      </c:pt>
                      <c:pt idx="17">
                        <c:v>0.254</c:v>
                      </c:pt>
                      <c:pt idx="18">
                        <c:v>0.24129999999999999</c:v>
                      </c:pt>
                      <c:pt idx="19">
                        <c:v>0.38100000000000001</c:v>
                      </c:pt>
                      <c:pt idx="20">
                        <c:v>2.5399999999999999E-2</c:v>
                      </c:pt>
                      <c:pt idx="21">
                        <c:v>8.8899999999999993E-2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6B9-43C1-977F-4C89BD7C204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M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D'!$B$92:$B$110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0.31</c:v>
                      </c:pt>
                      <c:pt idx="1">
                        <c:v>0.4</c:v>
                      </c:pt>
                      <c:pt idx="2">
                        <c:v>0.19</c:v>
                      </c:pt>
                      <c:pt idx="3">
                        <c:v>0.22</c:v>
                      </c:pt>
                      <c:pt idx="4">
                        <c:v>0.1</c:v>
                      </c:pt>
                      <c:pt idx="5">
                        <c:v>0.18</c:v>
                      </c:pt>
                      <c:pt idx="6">
                        <c:v>0.14000000000000001</c:v>
                      </c:pt>
                      <c:pt idx="7">
                        <c:v>0.11</c:v>
                      </c:pt>
                      <c:pt idx="8">
                        <c:v>0.24</c:v>
                      </c:pt>
                      <c:pt idx="9">
                        <c:v>0.21</c:v>
                      </c:pt>
                      <c:pt idx="10">
                        <c:v>0.18</c:v>
                      </c:pt>
                      <c:pt idx="11">
                        <c:v>0.13</c:v>
                      </c:pt>
                      <c:pt idx="12">
                        <c:v>0.25</c:v>
                      </c:pt>
                      <c:pt idx="13">
                        <c:v>0.13</c:v>
                      </c:pt>
                      <c:pt idx="14">
                        <c:v>0.12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0.21</c:v>
                      </c:pt>
                      <c:pt idx="18">
                        <c:v>0.13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D'!$E$92:$E$110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0.38100000000000001</c:v>
                      </c:pt>
                      <c:pt idx="1">
                        <c:v>0.40639999999999998</c:v>
                      </c:pt>
                      <c:pt idx="2">
                        <c:v>0.24129999999999999</c:v>
                      </c:pt>
                      <c:pt idx="3">
                        <c:v>0.26669999999999999</c:v>
                      </c:pt>
                      <c:pt idx="4">
                        <c:v>0.13969999999999999</c:v>
                      </c:pt>
                      <c:pt idx="5">
                        <c:v>0.1905</c:v>
                      </c:pt>
                      <c:pt idx="6">
                        <c:v>0.20319999999999999</c:v>
                      </c:pt>
                      <c:pt idx="7">
                        <c:v>0.1016</c:v>
                      </c:pt>
                      <c:pt idx="8">
                        <c:v>0.30479999999999996</c:v>
                      </c:pt>
                      <c:pt idx="9">
                        <c:v>0.29209999999999997</c:v>
                      </c:pt>
                      <c:pt idx="10">
                        <c:v>0.26669999999999999</c:v>
                      </c:pt>
                      <c:pt idx="11">
                        <c:v>0.20319999999999999</c:v>
                      </c:pt>
                      <c:pt idx="12">
                        <c:v>0.3175</c:v>
                      </c:pt>
                      <c:pt idx="13">
                        <c:v>8.8899999999999993E-2</c:v>
                      </c:pt>
                      <c:pt idx="14">
                        <c:v>0.13969999999999999</c:v>
                      </c:pt>
                      <c:pt idx="15">
                        <c:v>0.1143</c:v>
                      </c:pt>
                      <c:pt idx="16">
                        <c:v>7.619999999999999E-2</c:v>
                      </c:pt>
                      <c:pt idx="17">
                        <c:v>0.2286</c:v>
                      </c:pt>
                      <c:pt idx="18">
                        <c:v>0.1016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6B9-43C1-977F-4C89BD7C204B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D'!$B$111:$B$138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0.11</c:v>
                      </c:pt>
                      <c:pt idx="1">
                        <c:v>0.2</c:v>
                      </c:pt>
                      <c:pt idx="2">
                        <c:v>0.14000000000000001</c:v>
                      </c:pt>
                      <c:pt idx="3">
                        <c:v>0.15</c:v>
                      </c:pt>
                      <c:pt idx="4">
                        <c:v>0.14000000000000001</c:v>
                      </c:pt>
                      <c:pt idx="5">
                        <c:v>0.13</c:v>
                      </c:pt>
                      <c:pt idx="6">
                        <c:v>0.15</c:v>
                      </c:pt>
                      <c:pt idx="7">
                        <c:v>0.59</c:v>
                      </c:pt>
                      <c:pt idx="8">
                        <c:v>0.27</c:v>
                      </c:pt>
                      <c:pt idx="9">
                        <c:v>0.54</c:v>
                      </c:pt>
                      <c:pt idx="10">
                        <c:v>0.25</c:v>
                      </c:pt>
                      <c:pt idx="11">
                        <c:v>0.21</c:v>
                      </c:pt>
                      <c:pt idx="12">
                        <c:v>0.13</c:v>
                      </c:pt>
                      <c:pt idx="13">
                        <c:v>0.15</c:v>
                      </c:pt>
                      <c:pt idx="14">
                        <c:v>0.2</c:v>
                      </c:pt>
                      <c:pt idx="15">
                        <c:v>0.56000000000000005</c:v>
                      </c:pt>
                      <c:pt idx="16">
                        <c:v>0.22</c:v>
                      </c:pt>
                      <c:pt idx="17">
                        <c:v>0.2</c:v>
                      </c:pt>
                      <c:pt idx="18">
                        <c:v>0.26</c:v>
                      </c:pt>
                      <c:pt idx="19">
                        <c:v>0.24</c:v>
                      </c:pt>
                      <c:pt idx="20">
                        <c:v>0.15</c:v>
                      </c:pt>
                      <c:pt idx="21">
                        <c:v>0.13</c:v>
                      </c:pt>
                      <c:pt idx="22">
                        <c:v>0.2</c:v>
                      </c:pt>
                      <c:pt idx="23">
                        <c:v>0.47</c:v>
                      </c:pt>
                      <c:pt idx="24">
                        <c:v>0.19</c:v>
                      </c:pt>
                      <c:pt idx="25">
                        <c:v>0.16</c:v>
                      </c:pt>
                      <c:pt idx="26">
                        <c:v>0.15</c:v>
                      </c:pt>
                      <c:pt idx="27">
                        <c:v>0.71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D'!$E$111:$E$138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0.2286</c:v>
                      </c:pt>
                      <c:pt idx="1">
                        <c:v>0.27939999999999998</c:v>
                      </c:pt>
                      <c:pt idx="2">
                        <c:v>0.20319999999999999</c:v>
                      </c:pt>
                      <c:pt idx="3">
                        <c:v>0.1905</c:v>
                      </c:pt>
                      <c:pt idx="4">
                        <c:v>0.15239999999999998</c:v>
                      </c:pt>
                      <c:pt idx="5">
                        <c:v>0.17779999999999999</c:v>
                      </c:pt>
                      <c:pt idx="6">
                        <c:v>7.619999999999999E-2</c:v>
                      </c:pt>
                      <c:pt idx="7">
                        <c:v>0.54610000000000003</c:v>
                      </c:pt>
                      <c:pt idx="8">
                        <c:v>0.254</c:v>
                      </c:pt>
                      <c:pt idx="9">
                        <c:v>0.50800000000000001</c:v>
                      </c:pt>
                      <c:pt idx="10">
                        <c:v>0.24129999999999999</c:v>
                      </c:pt>
                      <c:pt idx="11">
                        <c:v>0.15239999999999998</c:v>
                      </c:pt>
                      <c:pt idx="12">
                        <c:v>5.0799999999999998E-2</c:v>
                      </c:pt>
                      <c:pt idx="13">
                        <c:v>7.619999999999999E-2</c:v>
                      </c:pt>
                      <c:pt idx="14">
                        <c:v>0.15239999999999998</c:v>
                      </c:pt>
                      <c:pt idx="15">
                        <c:v>0.57150000000000001</c:v>
                      </c:pt>
                      <c:pt idx="16">
                        <c:v>0.20319999999999999</c:v>
                      </c:pt>
                      <c:pt idx="17">
                        <c:v>0.21589999999999998</c:v>
                      </c:pt>
                      <c:pt idx="18">
                        <c:v>0.27939999999999998</c:v>
                      </c:pt>
                      <c:pt idx="19">
                        <c:v>0.21589999999999998</c:v>
                      </c:pt>
                      <c:pt idx="20">
                        <c:v>0.15239999999999998</c:v>
                      </c:pt>
                      <c:pt idx="21">
                        <c:v>0.17779999999999999</c:v>
                      </c:pt>
                      <c:pt idx="22">
                        <c:v>0.24129999999999999</c:v>
                      </c:pt>
                      <c:pt idx="23">
                        <c:v>0.44450000000000001</c:v>
                      </c:pt>
                      <c:pt idx="24">
                        <c:v>0.2286</c:v>
                      </c:pt>
                      <c:pt idx="25">
                        <c:v>0.13969999999999999</c:v>
                      </c:pt>
                      <c:pt idx="26">
                        <c:v>0.127</c:v>
                      </c:pt>
                      <c:pt idx="27">
                        <c:v>0.68579999999999997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6B9-43C1-977F-4C89BD7C204B}"/>
                  </c:ext>
                </c:extLst>
              </c15:ser>
            </c15:filteredScatterSeries>
          </c:ext>
        </c:extLst>
      </c:scatterChart>
      <c:valAx>
        <c:axId val="291677680"/>
        <c:scaling>
          <c:orientation val="minMax"/>
          <c:max val="1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8008"/>
        <c:crosses val="autoZero"/>
        <c:crossBetween val="midCat"/>
      </c:valAx>
      <c:valAx>
        <c:axId val="291678008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7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v>Ideal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5417-489E-A50A-E52F16A2DF55}"/>
              </c:ext>
            </c:extLst>
          </c:dPt>
          <c:xVal>
            <c:numRef>
              <c:f>'Panel 1 Dent Library (Missing D'!$H$76:$H$77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xVal>
          <c:yVal>
            <c:numRef>
              <c:f>'Panel 1 Dent Library (Missing D'!$I$76:$I$77</c:f>
              <c:numCache>
                <c:formatCode>General</c:formatCode>
                <c:ptCount val="2"/>
                <c:pt idx="0">
                  <c:v>0</c:v>
                </c:pt>
                <c:pt idx="1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17-489E-A50A-E52F16A2D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</c:scatterChart>
      <c:scatterChart>
        <c:scatterStyle val="lineMarker"/>
        <c:varyColors val="0"/>
        <c:ser>
          <c:idx val="6"/>
          <c:order val="6"/>
          <c:tx>
            <c:v>Flat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1683818464351515"/>
                  <c:y val="0.222579245794579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0.996x - 0.0007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0.9209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'Panel 1 Dent Library (Missing D'!$E$61:$E$138</c:f>
              <c:numCache>
                <c:formatCode>General</c:formatCode>
                <c:ptCount val="78"/>
                <c:pt idx="0">
                  <c:v>0.38100000000000001</c:v>
                </c:pt>
                <c:pt idx="1">
                  <c:v>0.43179999999999996</c:v>
                </c:pt>
                <c:pt idx="2">
                  <c:v>0.26669999999999999</c:v>
                </c:pt>
                <c:pt idx="3">
                  <c:v>0.254</c:v>
                </c:pt>
                <c:pt idx="4">
                  <c:v>0.24129999999999999</c:v>
                </c:pt>
                <c:pt idx="5">
                  <c:v>0.21589999999999998</c:v>
                </c:pt>
                <c:pt idx="6">
                  <c:v>0.67309999999999992</c:v>
                </c:pt>
                <c:pt idx="7">
                  <c:v>5.0799999999999998E-2</c:v>
                </c:pt>
                <c:pt idx="8">
                  <c:v>0.1016</c:v>
                </c:pt>
                <c:pt idx="9">
                  <c:v>8.8899999999999993E-2</c:v>
                </c:pt>
                <c:pt idx="10">
                  <c:v>0.13969999999999999</c:v>
                </c:pt>
                <c:pt idx="11">
                  <c:v>0.38100000000000001</c:v>
                </c:pt>
                <c:pt idx="12">
                  <c:v>0.127</c:v>
                </c:pt>
                <c:pt idx="13">
                  <c:v>0.13969999999999999</c:v>
                </c:pt>
                <c:pt idx="14">
                  <c:v>0.64769999999999994</c:v>
                </c:pt>
                <c:pt idx="15">
                  <c:v>0.21589999999999998</c:v>
                </c:pt>
                <c:pt idx="16">
                  <c:v>0.63500000000000001</c:v>
                </c:pt>
                <c:pt idx="17">
                  <c:v>0.20319999999999999</c:v>
                </c:pt>
                <c:pt idx="18">
                  <c:v>0.21589999999999998</c:v>
                </c:pt>
                <c:pt idx="19">
                  <c:v>0.26669999999999999</c:v>
                </c:pt>
                <c:pt idx="20">
                  <c:v>0.39369999999999999</c:v>
                </c:pt>
                <c:pt idx="21">
                  <c:v>0.1143</c:v>
                </c:pt>
                <c:pt idx="22">
                  <c:v>0.53339999999999999</c:v>
                </c:pt>
                <c:pt idx="23">
                  <c:v>0.2286</c:v>
                </c:pt>
                <c:pt idx="24">
                  <c:v>0</c:v>
                </c:pt>
                <c:pt idx="25">
                  <c:v>0.4572</c:v>
                </c:pt>
                <c:pt idx="26">
                  <c:v>0.254</c:v>
                </c:pt>
                <c:pt idx="27">
                  <c:v>0.24129999999999999</c:v>
                </c:pt>
                <c:pt idx="28">
                  <c:v>0.38100000000000001</c:v>
                </c:pt>
                <c:pt idx="29">
                  <c:v>2.5399999999999999E-2</c:v>
                </c:pt>
                <c:pt idx="30">
                  <c:v>8.8899999999999993E-2</c:v>
                </c:pt>
                <c:pt idx="31">
                  <c:v>0.38100000000000001</c:v>
                </c:pt>
                <c:pt idx="32">
                  <c:v>0.40639999999999998</c:v>
                </c:pt>
                <c:pt idx="33">
                  <c:v>0.24129999999999999</c:v>
                </c:pt>
                <c:pt idx="34">
                  <c:v>0.26669999999999999</c:v>
                </c:pt>
                <c:pt idx="35">
                  <c:v>0.13969999999999999</c:v>
                </c:pt>
                <c:pt idx="36">
                  <c:v>0.1905</c:v>
                </c:pt>
                <c:pt idx="37">
                  <c:v>0.20319999999999999</c:v>
                </c:pt>
                <c:pt idx="38">
                  <c:v>0.1016</c:v>
                </c:pt>
                <c:pt idx="39">
                  <c:v>0.30479999999999996</c:v>
                </c:pt>
                <c:pt idx="40">
                  <c:v>0.29209999999999997</c:v>
                </c:pt>
                <c:pt idx="41">
                  <c:v>0.26669999999999999</c:v>
                </c:pt>
                <c:pt idx="42">
                  <c:v>0.20319999999999999</c:v>
                </c:pt>
                <c:pt idx="43">
                  <c:v>0.3175</c:v>
                </c:pt>
                <c:pt idx="44">
                  <c:v>8.8899999999999993E-2</c:v>
                </c:pt>
                <c:pt idx="45">
                  <c:v>0.13969999999999999</c:v>
                </c:pt>
                <c:pt idx="46">
                  <c:v>0.1143</c:v>
                </c:pt>
                <c:pt idx="47">
                  <c:v>7.619999999999999E-2</c:v>
                </c:pt>
                <c:pt idx="48">
                  <c:v>0.2286</c:v>
                </c:pt>
                <c:pt idx="49">
                  <c:v>0.1016</c:v>
                </c:pt>
                <c:pt idx="50">
                  <c:v>0.2286</c:v>
                </c:pt>
                <c:pt idx="51">
                  <c:v>0.27939999999999998</c:v>
                </c:pt>
                <c:pt idx="52">
                  <c:v>0.20319999999999999</c:v>
                </c:pt>
                <c:pt idx="53">
                  <c:v>0.1905</c:v>
                </c:pt>
                <c:pt idx="54">
                  <c:v>0.15239999999999998</c:v>
                </c:pt>
                <c:pt idx="55">
                  <c:v>0.17779999999999999</c:v>
                </c:pt>
                <c:pt idx="56">
                  <c:v>7.619999999999999E-2</c:v>
                </c:pt>
                <c:pt idx="57">
                  <c:v>0.54610000000000003</c:v>
                </c:pt>
                <c:pt idx="58">
                  <c:v>0.254</c:v>
                </c:pt>
                <c:pt idx="59">
                  <c:v>0.50800000000000001</c:v>
                </c:pt>
                <c:pt idx="60">
                  <c:v>0.24129999999999999</c:v>
                </c:pt>
                <c:pt idx="61">
                  <c:v>0.15239999999999998</c:v>
                </c:pt>
                <c:pt idx="62">
                  <c:v>5.0799999999999998E-2</c:v>
                </c:pt>
                <c:pt idx="63">
                  <c:v>7.619999999999999E-2</c:v>
                </c:pt>
                <c:pt idx="64">
                  <c:v>0.15239999999999998</c:v>
                </c:pt>
                <c:pt idx="65">
                  <c:v>0.57150000000000001</c:v>
                </c:pt>
                <c:pt idx="66">
                  <c:v>0.20319999999999999</c:v>
                </c:pt>
                <c:pt idx="67">
                  <c:v>0.21589999999999998</c:v>
                </c:pt>
                <c:pt idx="68">
                  <c:v>0.27939999999999998</c:v>
                </c:pt>
                <c:pt idx="69">
                  <c:v>0.21589999999999998</c:v>
                </c:pt>
                <c:pt idx="70">
                  <c:v>0.15239999999999998</c:v>
                </c:pt>
                <c:pt idx="71">
                  <c:v>0.17779999999999999</c:v>
                </c:pt>
                <c:pt idx="72">
                  <c:v>0.24129999999999999</c:v>
                </c:pt>
                <c:pt idx="73">
                  <c:v>0.44450000000000001</c:v>
                </c:pt>
                <c:pt idx="74">
                  <c:v>0.2286</c:v>
                </c:pt>
                <c:pt idx="75">
                  <c:v>0.13969999999999999</c:v>
                </c:pt>
                <c:pt idx="76">
                  <c:v>0.127</c:v>
                </c:pt>
                <c:pt idx="77">
                  <c:v>0.68579999999999997</c:v>
                </c:pt>
              </c:numCache>
            </c:numRef>
          </c:xVal>
          <c:yVal>
            <c:numRef>
              <c:f>'Panel 1 Dent Library (Missing D'!$C$61:$C$138</c:f>
              <c:numCache>
                <c:formatCode>General</c:formatCode>
                <c:ptCount val="78"/>
                <c:pt idx="0">
                  <c:v>0.42</c:v>
                </c:pt>
                <c:pt idx="1">
                  <c:v>0.46</c:v>
                </c:pt>
                <c:pt idx="2">
                  <c:v>0.31</c:v>
                </c:pt>
                <c:pt idx="3">
                  <c:v>0.22</c:v>
                </c:pt>
                <c:pt idx="4">
                  <c:v>0.18</c:v>
                </c:pt>
                <c:pt idx="5">
                  <c:v>0.23</c:v>
                </c:pt>
                <c:pt idx="6">
                  <c:v>0.74</c:v>
                </c:pt>
                <c:pt idx="7">
                  <c:v>0.11</c:v>
                </c:pt>
                <c:pt idx="8">
                  <c:v>0.13</c:v>
                </c:pt>
                <c:pt idx="10">
                  <c:v>0.14000000000000001</c:v>
                </c:pt>
                <c:pt idx="11">
                  <c:v>0.28999999999999998</c:v>
                </c:pt>
                <c:pt idx="12">
                  <c:v>0.19</c:v>
                </c:pt>
                <c:pt idx="13">
                  <c:v>0.12</c:v>
                </c:pt>
                <c:pt idx="14">
                  <c:v>0.71</c:v>
                </c:pt>
                <c:pt idx="15">
                  <c:v>0.21</c:v>
                </c:pt>
                <c:pt idx="16">
                  <c:v>0.57999999999999996</c:v>
                </c:pt>
                <c:pt idx="17">
                  <c:v>0.19</c:v>
                </c:pt>
                <c:pt idx="18">
                  <c:v>0.21</c:v>
                </c:pt>
                <c:pt idx="19">
                  <c:v>0.26</c:v>
                </c:pt>
                <c:pt idx="20">
                  <c:v>0.31</c:v>
                </c:pt>
                <c:pt idx="21">
                  <c:v>0.11</c:v>
                </c:pt>
                <c:pt idx="22">
                  <c:v>0.48</c:v>
                </c:pt>
                <c:pt idx="24">
                  <c:v>0</c:v>
                </c:pt>
                <c:pt idx="25">
                  <c:v>0.39</c:v>
                </c:pt>
                <c:pt idx="26">
                  <c:v>0.17</c:v>
                </c:pt>
                <c:pt idx="27">
                  <c:v>0.25</c:v>
                </c:pt>
                <c:pt idx="28">
                  <c:v>0.28999999999999998</c:v>
                </c:pt>
                <c:pt idx="29">
                  <c:v>0.08</c:v>
                </c:pt>
                <c:pt idx="30">
                  <c:v>0.1</c:v>
                </c:pt>
                <c:pt idx="31">
                  <c:v>0.35</c:v>
                </c:pt>
                <c:pt idx="32">
                  <c:v>0.45</c:v>
                </c:pt>
                <c:pt idx="33">
                  <c:v>0.21</c:v>
                </c:pt>
                <c:pt idx="34">
                  <c:v>0.26</c:v>
                </c:pt>
                <c:pt idx="35">
                  <c:v>0.14000000000000001</c:v>
                </c:pt>
                <c:pt idx="36">
                  <c:v>0.27</c:v>
                </c:pt>
                <c:pt idx="37">
                  <c:v>0.18</c:v>
                </c:pt>
                <c:pt idx="38">
                  <c:v>0.09</c:v>
                </c:pt>
                <c:pt idx="39">
                  <c:v>0.28999999999999998</c:v>
                </c:pt>
                <c:pt idx="40">
                  <c:v>0.27</c:v>
                </c:pt>
                <c:pt idx="41">
                  <c:v>0.19</c:v>
                </c:pt>
                <c:pt idx="42">
                  <c:v>0.14000000000000001</c:v>
                </c:pt>
                <c:pt idx="43">
                  <c:v>0.27</c:v>
                </c:pt>
                <c:pt idx="44">
                  <c:v>0.12</c:v>
                </c:pt>
                <c:pt idx="45">
                  <c:v>0.14000000000000001</c:v>
                </c:pt>
                <c:pt idx="46">
                  <c:v>0.12</c:v>
                </c:pt>
                <c:pt idx="47">
                  <c:v>0.11</c:v>
                </c:pt>
                <c:pt idx="48">
                  <c:v>0.21</c:v>
                </c:pt>
                <c:pt idx="49">
                  <c:v>0.13</c:v>
                </c:pt>
                <c:pt idx="50">
                  <c:v>0.13</c:v>
                </c:pt>
                <c:pt idx="51">
                  <c:v>0.21</c:v>
                </c:pt>
                <c:pt idx="52">
                  <c:v>0.17</c:v>
                </c:pt>
                <c:pt idx="53">
                  <c:v>0.15</c:v>
                </c:pt>
                <c:pt idx="54">
                  <c:v>0.15</c:v>
                </c:pt>
                <c:pt idx="55">
                  <c:v>0.17</c:v>
                </c:pt>
                <c:pt idx="56">
                  <c:v>0.04</c:v>
                </c:pt>
                <c:pt idx="57">
                  <c:v>0.59</c:v>
                </c:pt>
                <c:pt idx="58">
                  <c:v>0.25</c:v>
                </c:pt>
                <c:pt idx="59">
                  <c:v>0.59</c:v>
                </c:pt>
                <c:pt idx="60">
                  <c:v>0.28999999999999998</c:v>
                </c:pt>
                <c:pt idx="61">
                  <c:v>0.19</c:v>
                </c:pt>
                <c:pt idx="62">
                  <c:v>0.04</c:v>
                </c:pt>
                <c:pt idx="63">
                  <c:v>0.12</c:v>
                </c:pt>
                <c:pt idx="64">
                  <c:v>0.17</c:v>
                </c:pt>
                <c:pt idx="65">
                  <c:v>0.65</c:v>
                </c:pt>
                <c:pt idx="66">
                  <c:v>0.28000000000000003</c:v>
                </c:pt>
                <c:pt idx="67">
                  <c:v>0.24</c:v>
                </c:pt>
                <c:pt idx="68">
                  <c:v>0.27</c:v>
                </c:pt>
                <c:pt idx="69">
                  <c:v>0.19</c:v>
                </c:pt>
                <c:pt idx="70">
                  <c:v>0.15</c:v>
                </c:pt>
                <c:pt idx="71">
                  <c:v>0.13</c:v>
                </c:pt>
                <c:pt idx="72">
                  <c:v>0.2</c:v>
                </c:pt>
                <c:pt idx="73">
                  <c:v>0.43</c:v>
                </c:pt>
                <c:pt idx="74">
                  <c:v>0.24</c:v>
                </c:pt>
                <c:pt idx="75">
                  <c:v>0.2</c:v>
                </c:pt>
                <c:pt idx="76">
                  <c:v>0.18</c:v>
                </c:pt>
                <c:pt idx="77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17-489E-A50A-E52F16A2D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77680"/>
        <c:axId val="2916780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'Panel 1 Dent Library (Missing D'!$B$61:$B$138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0.49</c:v>
                      </c:pt>
                      <c:pt idx="1">
                        <c:v>0.56999999999999995</c:v>
                      </c:pt>
                      <c:pt idx="2">
                        <c:v>0.43</c:v>
                      </c:pt>
                      <c:pt idx="3">
                        <c:v>0.31</c:v>
                      </c:pt>
                      <c:pt idx="4">
                        <c:v>0.22</c:v>
                      </c:pt>
                      <c:pt idx="5">
                        <c:v>0.17</c:v>
                      </c:pt>
                      <c:pt idx="6">
                        <c:v>0.67</c:v>
                      </c:pt>
                      <c:pt idx="7">
                        <c:v>0.13</c:v>
                      </c:pt>
                      <c:pt idx="8">
                        <c:v>0.08</c:v>
                      </c:pt>
                      <c:pt idx="9">
                        <c:v>0.13</c:v>
                      </c:pt>
                      <c:pt idx="10">
                        <c:v>0.17</c:v>
                      </c:pt>
                      <c:pt idx="11">
                        <c:v>0.33</c:v>
                      </c:pt>
                      <c:pt idx="12">
                        <c:v>0.17</c:v>
                      </c:pt>
                      <c:pt idx="13">
                        <c:v>0.12</c:v>
                      </c:pt>
                      <c:pt idx="14">
                        <c:v>0.75</c:v>
                      </c:pt>
                      <c:pt idx="15">
                        <c:v>0.2</c:v>
                      </c:pt>
                      <c:pt idx="16">
                        <c:v>0.56000000000000005</c:v>
                      </c:pt>
                      <c:pt idx="17">
                        <c:v>0.16</c:v>
                      </c:pt>
                      <c:pt idx="18">
                        <c:v>0.19</c:v>
                      </c:pt>
                      <c:pt idx="19">
                        <c:v>0.23</c:v>
                      </c:pt>
                      <c:pt idx="20">
                        <c:v>0.33</c:v>
                      </c:pt>
                      <c:pt idx="21">
                        <c:v>0.1</c:v>
                      </c:pt>
                      <c:pt idx="22">
                        <c:v>0.49</c:v>
                      </c:pt>
                      <c:pt idx="23">
                        <c:v>0.24</c:v>
                      </c:pt>
                      <c:pt idx="24">
                        <c:v>0</c:v>
                      </c:pt>
                      <c:pt idx="25">
                        <c:v>0.28000000000000003</c:v>
                      </c:pt>
                      <c:pt idx="26">
                        <c:v>0.24</c:v>
                      </c:pt>
                      <c:pt idx="27">
                        <c:v>0.36</c:v>
                      </c:pt>
                      <c:pt idx="28">
                        <c:v>0.35</c:v>
                      </c:pt>
                      <c:pt idx="29">
                        <c:v>0.1</c:v>
                      </c:pt>
                      <c:pt idx="30">
                        <c:v>0.18</c:v>
                      </c:pt>
                      <c:pt idx="31">
                        <c:v>0.31</c:v>
                      </c:pt>
                      <c:pt idx="32">
                        <c:v>0.4</c:v>
                      </c:pt>
                      <c:pt idx="33">
                        <c:v>0.19</c:v>
                      </c:pt>
                      <c:pt idx="34">
                        <c:v>0.22</c:v>
                      </c:pt>
                      <c:pt idx="35">
                        <c:v>0.1</c:v>
                      </c:pt>
                      <c:pt idx="36">
                        <c:v>0.18</c:v>
                      </c:pt>
                      <c:pt idx="37">
                        <c:v>0.14000000000000001</c:v>
                      </c:pt>
                      <c:pt idx="38">
                        <c:v>0.11</c:v>
                      </c:pt>
                      <c:pt idx="39">
                        <c:v>0.24</c:v>
                      </c:pt>
                      <c:pt idx="40">
                        <c:v>0.21</c:v>
                      </c:pt>
                      <c:pt idx="41">
                        <c:v>0.18</c:v>
                      </c:pt>
                      <c:pt idx="42">
                        <c:v>0.13</c:v>
                      </c:pt>
                      <c:pt idx="43">
                        <c:v>0.25</c:v>
                      </c:pt>
                      <c:pt idx="44">
                        <c:v>0.13</c:v>
                      </c:pt>
                      <c:pt idx="45">
                        <c:v>0.12</c:v>
                      </c:pt>
                      <c:pt idx="46">
                        <c:v>0.12</c:v>
                      </c:pt>
                      <c:pt idx="47">
                        <c:v>0.1</c:v>
                      </c:pt>
                      <c:pt idx="48">
                        <c:v>0.21</c:v>
                      </c:pt>
                      <c:pt idx="49">
                        <c:v>0.13</c:v>
                      </c:pt>
                      <c:pt idx="50">
                        <c:v>0.11</c:v>
                      </c:pt>
                      <c:pt idx="51">
                        <c:v>0.2</c:v>
                      </c:pt>
                      <c:pt idx="52">
                        <c:v>0.14000000000000001</c:v>
                      </c:pt>
                      <c:pt idx="53">
                        <c:v>0.15</c:v>
                      </c:pt>
                      <c:pt idx="54">
                        <c:v>0.14000000000000001</c:v>
                      </c:pt>
                      <c:pt idx="55">
                        <c:v>0.13</c:v>
                      </c:pt>
                      <c:pt idx="56">
                        <c:v>0.15</c:v>
                      </c:pt>
                      <c:pt idx="57">
                        <c:v>0.59</c:v>
                      </c:pt>
                      <c:pt idx="58">
                        <c:v>0.27</c:v>
                      </c:pt>
                      <c:pt idx="59">
                        <c:v>0.54</c:v>
                      </c:pt>
                      <c:pt idx="60">
                        <c:v>0.25</c:v>
                      </c:pt>
                      <c:pt idx="61">
                        <c:v>0.21</c:v>
                      </c:pt>
                      <c:pt idx="62">
                        <c:v>0.13</c:v>
                      </c:pt>
                      <c:pt idx="63">
                        <c:v>0.15</c:v>
                      </c:pt>
                      <c:pt idx="64">
                        <c:v>0.2</c:v>
                      </c:pt>
                      <c:pt idx="65">
                        <c:v>0.56000000000000005</c:v>
                      </c:pt>
                      <c:pt idx="66">
                        <c:v>0.22</c:v>
                      </c:pt>
                      <c:pt idx="67">
                        <c:v>0.2</c:v>
                      </c:pt>
                      <c:pt idx="68">
                        <c:v>0.26</c:v>
                      </c:pt>
                      <c:pt idx="69">
                        <c:v>0.24</c:v>
                      </c:pt>
                      <c:pt idx="70">
                        <c:v>0.15</c:v>
                      </c:pt>
                      <c:pt idx="71">
                        <c:v>0.13</c:v>
                      </c:pt>
                      <c:pt idx="72">
                        <c:v>0.2</c:v>
                      </c:pt>
                      <c:pt idx="73">
                        <c:v>0.47</c:v>
                      </c:pt>
                      <c:pt idx="74">
                        <c:v>0.19</c:v>
                      </c:pt>
                      <c:pt idx="75">
                        <c:v>0.16</c:v>
                      </c:pt>
                      <c:pt idx="76">
                        <c:v>0.15</c:v>
                      </c:pt>
                      <c:pt idx="77">
                        <c:v>0.71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'Panel 1 Dent Library (Missing D'!$E$61:$E$138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  <c:pt idx="9">
                        <c:v>8.8899999999999993E-2</c:v>
                      </c:pt>
                      <c:pt idx="10">
                        <c:v>0.13969999999999999</c:v>
                      </c:pt>
                      <c:pt idx="11">
                        <c:v>0.38100000000000001</c:v>
                      </c:pt>
                      <c:pt idx="12">
                        <c:v>0.127</c:v>
                      </c:pt>
                      <c:pt idx="13">
                        <c:v>0.13969999999999999</c:v>
                      </c:pt>
                      <c:pt idx="14">
                        <c:v>0.64769999999999994</c:v>
                      </c:pt>
                      <c:pt idx="15">
                        <c:v>0.21589999999999998</c:v>
                      </c:pt>
                      <c:pt idx="16">
                        <c:v>0.63500000000000001</c:v>
                      </c:pt>
                      <c:pt idx="17">
                        <c:v>0.20319999999999999</c:v>
                      </c:pt>
                      <c:pt idx="18">
                        <c:v>0.21589999999999998</c:v>
                      </c:pt>
                      <c:pt idx="19">
                        <c:v>0.26669999999999999</c:v>
                      </c:pt>
                      <c:pt idx="20">
                        <c:v>0.39369999999999999</c:v>
                      </c:pt>
                      <c:pt idx="21">
                        <c:v>0.1143</c:v>
                      </c:pt>
                      <c:pt idx="22">
                        <c:v>0.53339999999999999</c:v>
                      </c:pt>
                      <c:pt idx="23">
                        <c:v>0.2286</c:v>
                      </c:pt>
                      <c:pt idx="24">
                        <c:v>0</c:v>
                      </c:pt>
                      <c:pt idx="25">
                        <c:v>0.4572</c:v>
                      </c:pt>
                      <c:pt idx="26">
                        <c:v>0.254</c:v>
                      </c:pt>
                      <c:pt idx="27">
                        <c:v>0.24129999999999999</c:v>
                      </c:pt>
                      <c:pt idx="28">
                        <c:v>0.38100000000000001</c:v>
                      </c:pt>
                      <c:pt idx="29">
                        <c:v>2.5399999999999999E-2</c:v>
                      </c:pt>
                      <c:pt idx="30">
                        <c:v>8.8899999999999993E-2</c:v>
                      </c:pt>
                      <c:pt idx="31">
                        <c:v>0.38100000000000001</c:v>
                      </c:pt>
                      <c:pt idx="32">
                        <c:v>0.40639999999999998</c:v>
                      </c:pt>
                      <c:pt idx="33">
                        <c:v>0.24129999999999999</c:v>
                      </c:pt>
                      <c:pt idx="34">
                        <c:v>0.26669999999999999</c:v>
                      </c:pt>
                      <c:pt idx="35">
                        <c:v>0.13969999999999999</c:v>
                      </c:pt>
                      <c:pt idx="36">
                        <c:v>0.1905</c:v>
                      </c:pt>
                      <c:pt idx="37">
                        <c:v>0.20319999999999999</c:v>
                      </c:pt>
                      <c:pt idx="38">
                        <c:v>0.1016</c:v>
                      </c:pt>
                      <c:pt idx="39">
                        <c:v>0.30479999999999996</c:v>
                      </c:pt>
                      <c:pt idx="40">
                        <c:v>0.29209999999999997</c:v>
                      </c:pt>
                      <c:pt idx="41">
                        <c:v>0.26669999999999999</c:v>
                      </c:pt>
                      <c:pt idx="42">
                        <c:v>0.20319999999999999</c:v>
                      </c:pt>
                      <c:pt idx="43">
                        <c:v>0.3175</c:v>
                      </c:pt>
                      <c:pt idx="44">
                        <c:v>8.8899999999999993E-2</c:v>
                      </c:pt>
                      <c:pt idx="45">
                        <c:v>0.13969999999999999</c:v>
                      </c:pt>
                      <c:pt idx="46">
                        <c:v>0.1143</c:v>
                      </c:pt>
                      <c:pt idx="47">
                        <c:v>7.619999999999999E-2</c:v>
                      </c:pt>
                      <c:pt idx="48">
                        <c:v>0.2286</c:v>
                      </c:pt>
                      <c:pt idx="49">
                        <c:v>0.1016</c:v>
                      </c:pt>
                      <c:pt idx="50">
                        <c:v>0.2286</c:v>
                      </c:pt>
                      <c:pt idx="51">
                        <c:v>0.27939999999999998</c:v>
                      </c:pt>
                      <c:pt idx="52">
                        <c:v>0.20319999999999999</c:v>
                      </c:pt>
                      <c:pt idx="53">
                        <c:v>0.1905</c:v>
                      </c:pt>
                      <c:pt idx="54">
                        <c:v>0.15239999999999998</c:v>
                      </c:pt>
                      <c:pt idx="55">
                        <c:v>0.17779999999999999</c:v>
                      </c:pt>
                      <c:pt idx="56">
                        <c:v>7.619999999999999E-2</c:v>
                      </c:pt>
                      <c:pt idx="57">
                        <c:v>0.54610000000000003</c:v>
                      </c:pt>
                      <c:pt idx="58">
                        <c:v>0.254</c:v>
                      </c:pt>
                      <c:pt idx="59">
                        <c:v>0.50800000000000001</c:v>
                      </c:pt>
                      <c:pt idx="60">
                        <c:v>0.24129999999999999</c:v>
                      </c:pt>
                      <c:pt idx="61">
                        <c:v>0.15239999999999998</c:v>
                      </c:pt>
                      <c:pt idx="62">
                        <c:v>5.0799999999999998E-2</c:v>
                      </c:pt>
                      <c:pt idx="63">
                        <c:v>7.619999999999999E-2</c:v>
                      </c:pt>
                      <c:pt idx="64">
                        <c:v>0.15239999999999998</c:v>
                      </c:pt>
                      <c:pt idx="65">
                        <c:v>0.57150000000000001</c:v>
                      </c:pt>
                      <c:pt idx="66">
                        <c:v>0.20319999999999999</c:v>
                      </c:pt>
                      <c:pt idx="67">
                        <c:v>0.21589999999999998</c:v>
                      </c:pt>
                      <c:pt idx="68">
                        <c:v>0.27939999999999998</c:v>
                      </c:pt>
                      <c:pt idx="69">
                        <c:v>0.21589999999999998</c:v>
                      </c:pt>
                      <c:pt idx="70">
                        <c:v>0.15239999999999998</c:v>
                      </c:pt>
                      <c:pt idx="71">
                        <c:v>0.17779999999999999</c:v>
                      </c:pt>
                      <c:pt idx="72">
                        <c:v>0.24129999999999999</c:v>
                      </c:pt>
                      <c:pt idx="73">
                        <c:v>0.44450000000000001</c:v>
                      </c:pt>
                      <c:pt idx="74">
                        <c:v>0.2286</c:v>
                      </c:pt>
                      <c:pt idx="75">
                        <c:v>0.13969999999999999</c:v>
                      </c:pt>
                      <c:pt idx="76">
                        <c:v>0.127</c:v>
                      </c:pt>
                      <c:pt idx="77">
                        <c:v>0.68579999999999997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417-489E-A50A-E52F16A2DF5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C (Very Curved)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D'!$B$61:$B$69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0.49</c:v>
                      </c:pt>
                      <c:pt idx="1">
                        <c:v>0.56999999999999995</c:v>
                      </c:pt>
                      <c:pt idx="2">
                        <c:v>0.43</c:v>
                      </c:pt>
                      <c:pt idx="3">
                        <c:v>0.31</c:v>
                      </c:pt>
                      <c:pt idx="4">
                        <c:v>0.22</c:v>
                      </c:pt>
                      <c:pt idx="5">
                        <c:v>0.17</c:v>
                      </c:pt>
                      <c:pt idx="6">
                        <c:v>0.67</c:v>
                      </c:pt>
                      <c:pt idx="7">
                        <c:v>0.13</c:v>
                      </c:pt>
                      <c:pt idx="8">
                        <c:v>0.08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D'!$E$61:$E$69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0.38100000000000001</c:v>
                      </c:pt>
                      <c:pt idx="1">
                        <c:v>0.43179999999999996</c:v>
                      </c:pt>
                      <c:pt idx="2">
                        <c:v>0.26669999999999999</c:v>
                      </c:pt>
                      <c:pt idx="3">
                        <c:v>0.254</c:v>
                      </c:pt>
                      <c:pt idx="4">
                        <c:v>0.24129999999999999</c:v>
                      </c:pt>
                      <c:pt idx="5">
                        <c:v>0.21589999999999998</c:v>
                      </c:pt>
                      <c:pt idx="6">
                        <c:v>0.67309999999999992</c:v>
                      </c:pt>
                      <c:pt idx="7">
                        <c:v>5.0799999999999998E-2</c:v>
                      </c:pt>
                      <c:pt idx="8">
                        <c:v>0.1016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417-489E-A50A-E52F16A2DF5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C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D'!$B$70:$B$91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0.13</c:v>
                      </c:pt>
                      <c:pt idx="1">
                        <c:v>0.17</c:v>
                      </c:pt>
                      <c:pt idx="2">
                        <c:v>0.33</c:v>
                      </c:pt>
                      <c:pt idx="3">
                        <c:v>0.17</c:v>
                      </c:pt>
                      <c:pt idx="4">
                        <c:v>0.12</c:v>
                      </c:pt>
                      <c:pt idx="5">
                        <c:v>0.75</c:v>
                      </c:pt>
                      <c:pt idx="6">
                        <c:v>0.2</c:v>
                      </c:pt>
                      <c:pt idx="7">
                        <c:v>0.56000000000000005</c:v>
                      </c:pt>
                      <c:pt idx="8">
                        <c:v>0.16</c:v>
                      </c:pt>
                      <c:pt idx="9">
                        <c:v>0.19</c:v>
                      </c:pt>
                      <c:pt idx="10">
                        <c:v>0.23</c:v>
                      </c:pt>
                      <c:pt idx="11">
                        <c:v>0.33</c:v>
                      </c:pt>
                      <c:pt idx="12">
                        <c:v>0.1</c:v>
                      </c:pt>
                      <c:pt idx="13">
                        <c:v>0.49</c:v>
                      </c:pt>
                      <c:pt idx="14">
                        <c:v>0.24</c:v>
                      </c:pt>
                      <c:pt idx="15">
                        <c:v>0</c:v>
                      </c:pt>
                      <c:pt idx="16">
                        <c:v>0.28000000000000003</c:v>
                      </c:pt>
                      <c:pt idx="17">
                        <c:v>0.24</c:v>
                      </c:pt>
                      <c:pt idx="18">
                        <c:v>0.36</c:v>
                      </c:pt>
                      <c:pt idx="19">
                        <c:v>0.35</c:v>
                      </c:pt>
                      <c:pt idx="20">
                        <c:v>0.1</c:v>
                      </c:pt>
                      <c:pt idx="21">
                        <c:v>0.18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D'!$E$70:$E$91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8.8899999999999993E-2</c:v>
                      </c:pt>
                      <c:pt idx="1">
                        <c:v>0.13969999999999999</c:v>
                      </c:pt>
                      <c:pt idx="2">
                        <c:v>0.38100000000000001</c:v>
                      </c:pt>
                      <c:pt idx="3">
                        <c:v>0.127</c:v>
                      </c:pt>
                      <c:pt idx="4">
                        <c:v>0.13969999999999999</c:v>
                      </c:pt>
                      <c:pt idx="5">
                        <c:v>0.64769999999999994</c:v>
                      </c:pt>
                      <c:pt idx="6">
                        <c:v>0.21589999999999998</c:v>
                      </c:pt>
                      <c:pt idx="7">
                        <c:v>0.63500000000000001</c:v>
                      </c:pt>
                      <c:pt idx="8">
                        <c:v>0.20319999999999999</c:v>
                      </c:pt>
                      <c:pt idx="9">
                        <c:v>0.21589999999999998</c:v>
                      </c:pt>
                      <c:pt idx="10">
                        <c:v>0.26669999999999999</c:v>
                      </c:pt>
                      <c:pt idx="11">
                        <c:v>0.39369999999999999</c:v>
                      </c:pt>
                      <c:pt idx="12">
                        <c:v>0.1143</c:v>
                      </c:pt>
                      <c:pt idx="13">
                        <c:v>0.53339999999999999</c:v>
                      </c:pt>
                      <c:pt idx="14">
                        <c:v>0.2286</c:v>
                      </c:pt>
                      <c:pt idx="15">
                        <c:v>0</c:v>
                      </c:pt>
                      <c:pt idx="16">
                        <c:v>0.4572</c:v>
                      </c:pt>
                      <c:pt idx="17">
                        <c:v>0.254</c:v>
                      </c:pt>
                      <c:pt idx="18">
                        <c:v>0.24129999999999999</c:v>
                      </c:pt>
                      <c:pt idx="19">
                        <c:v>0.38100000000000001</c:v>
                      </c:pt>
                      <c:pt idx="20">
                        <c:v>2.5399999999999999E-2</c:v>
                      </c:pt>
                      <c:pt idx="21">
                        <c:v>8.8899999999999993E-2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417-489E-A50A-E52F16A2DF5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M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D'!$B$92:$B$110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0.31</c:v>
                      </c:pt>
                      <c:pt idx="1">
                        <c:v>0.4</c:v>
                      </c:pt>
                      <c:pt idx="2">
                        <c:v>0.19</c:v>
                      </c:pt>
                      <c:pt idx="3">
                        <c:v>0.22</c:v>
                      </c:pt>
                      <c:pt idx="4">
                        <c:v>0.1</c:v>
                      </c:pt>
                      <c:pt idx="5">
                        <c:v>0.18</c:v>
                      </c:pt>
                      <c:pt idx="6">
                        <c:v>0.14000000000000001</c:v>
                      </c:pt>
                      <c:pt idx="7">
                        <c:v>0.11</c:v>
                      </c:pt>
                      <c:pt idx="8">
                        <c:v>0.24</c:v>
                      </c:pt>
                      <c:pt idx="9">
                        <c:v>0.21</c:v>
                      </c:pt>
                      <c:pt idx="10">
                        <c:v>0.18</c:v>
                      </c:pt>
                      <c:pt idx="11">
                        <c:v>0.13</c:v>
                      </c:pt>
                      <c:pt idx="12">
                        <c:v>0.25</c:v>
                      </c:pt>
                      <c:pt idx="13">
                        <c:v>0.13</c:v>
                      </c:pt>
                      <c:pt idx="14">
                        <c:v>0.12</c:v>
                      </c:pt>
                      <c:pt idx="15">
                        <c:v>0.12</c:v>
                      </c:pt>
                      <c:pt idx="16">
                        <c:v>0.1</c:v>
                      </c:pt>
                      <c:pt idx="17">
                        <c:v>0.21</c:v>
                      </c:pt>
                      <c:pt idx="18">
                        <c:v>0.13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D'!$E$92:$E$110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0.38100000000000001</c:v>
                      </c:pt>
                      <c:pt idx="1">
                        <c:v>0.40639999999999998</c:v>
                      </c:pt>
                      <c:pt idx="2">
                        <c:v>0.24129999999999999</c:v>
                      </c:pt>
                      <c:pt idx="3">
                        <c:v>0.26669999999999999</c:v>
                      </c:pt>
                      <c:pt idx="4">
                        <c:v>0.13969999999999999</c:v>
                      </c:pt>
                      <c:pt idx="5">
                        <c:v>0.1905</c:v>
                      </c:pt>
                      <c:pt idx="6">
                        <c:v>0.20319999999999999</c:v>
                      </c:pt>
                      <c:pt idx="7">
                        <c:v>0.1016</c:v>
                      </c:pt>
                      <c:pt idx="8">
                        <c:v>0.30479999999999996</c:v>
                      </c:pt>
                      <c:pt idx="9">
                        <c:v>0.29209999999999997</c:v>
                      </c:pt>
                      <c:pt idx="10">
                        <c:v>0.26669999999999999</c:v>
                      </c:pt>
                      <c:pt idx="11">
                        <c:v>0.20319999999999999</c:v>
                      </c:pt>
                      <c:pt idx="12">
                        <c:v>0.3175</c:v>
                      </c:pt>
                      <c:pt idx="13">
                        <c:v>8.8899999999999993E-2</c:v>
                      </c:pt>
                      <c:pt idx="14">
                        <c:v>0.13969999999999999</c:v>
                      </c:pt>
                      <c:pt idx="15">
                        <c:v>0.1143</c:v>
                      </c:pt>
                      <c:pt idx="16">
                        <c:v>7.619999999999999E-2</c:v>
                      </c:pt>
                      <c:pt idx="17">
                        <c:v>0.2286</c:v>
                      </c:pt>
                      <c:pt idx="18">
                        <c:v>0.1016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417-489E-A50A-E52F16A2DF55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D'!$B$111:$B$138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0.11</c:v>
                      </c:pt>
                      <c:pt idx="1">
                        <c:v>0.2</c:v>
                      </c:pt>
                      <c:pt idx="2">
                        <c:v>0.14000000000000001</c:v>
                      </c:pt>
                      <c:pt idx="3">
                        <c:v>0.15</c:v>
                      </c:pt>
                      <c:pt idx="4">
                        <c:v>0.14000000000000001</c:v>
                      </c:pt>
                      <c:pt idx="5">
                        <c:v>0.13</c:v>
                      </c:pt>
                      <c:pt idx="6">
                        <c:v>0.15</c:v>
                      </c:pt>
                      <c:pt idx="7">
                        <c:v>0.59</c:v>
                      </c:pt>
                      <c:pt idx="8">
                        <c:v>0.27</c:v>
                      </c:pt>
                      <c:pt idx="9">
                        <c:v>0.54</c:v>
                      </c:pt>
                      <c:pt idx="10">
                        <c:v>0.25</c:v>
                      </c:pt>
                      <c:pt idx="11">
                        <c:v>0.21</c:v>
                      </c:pt>
                      <c:pt idx="12">
                        <c:v>0.13</c:v>
                      </c:pt>
                      <c:pt idx="13">
                        <c:v>0.15</c:v>
                      </c:pt>
                      <c:pt idx="14">
                        <c:v>0.2</c:v>
                      </c:pt>
                      <c:pt idx="15">
                        <c:v>0.56000000000000005</c:v>
                      </c:pt>
                      <c:pt idx="16">
                        <c:v>0.22</c:v>
                      </c:pt>
                      <c:pt idx="17">
                        <c:v>0.2</c:v>
                      </c:pt>
                      <c:pt idx="18">
                        <c:v>0.26</c:v>
                      </c:pt>
                      <c:pt idx="19">
                        <c:v>0.24</c:v>
                      </c:pt>
                      <c:pt idx="20">
                        <c:v>0.15</c:v>
                      </c:pt>
                      <c:pt idx="21">
                        <c:v>0.13</c:v>
                      </c:pt>
                      <c:pt idx="22">
                        <c:v>0.2</c:v>
                      </c:pt>
                      <c:pt idx="23">
                        <c:v>0.47</c:v>
                      </c:pt>
                      <c:pt idx="24">
                        <c:v>0.19</c:v>
                      </c:pt>
                      <c:pt idx="25">
                        <c:v>0.16</c:v>
                      </c:pt>
                      <c:pt idx="26">
                        <c:v>0.15</c:v>
                      </c:pt>
                      <c:pt idx="27">
                        <c:v>0.71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'Panel 1 Dent Library (Missing D'!$E$111:$E$138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0.2286</c:v>
                      </c:pt>
                      <c:pt idx="1">
                        <c:v>0.27939999999999998</c:v>
                      </c:pt>
                      <c:pt idx="2">
                        <c:v>0.20319999999999999</c:v>
                      </c:pt>
                      <c:pt idx="3">
                        <c:v>0.1905</c:v>
                      </c:pt>
                      <c:pt idx="4">
                        <c:v>0.15239999999999998</c:v>
                      </c:pt>
                      <c:pt idx="5">
                        <c:v>0.17779999999999999</c:v>
                      </c:pt>
                      <c:pt idx="6">
                        <c:v>7.619999999999999E-2</c:v>
                      </c:pt>
                      <c:pt idx="7">
                        <c:v>0.54610000000000003</c:v>
                      </c:pt>
                      <c:pt idx="8">
                        <c:v>0.254</c:v>
                      </c:pt>
                      <c:pt idx="9">
                        <c:v>0.50800000000000001</c:v>
                      </c:pt>
                      <c:pt idx="10">
                        <c:v>0.24129999999999999</c:v>
                      </c:pt>
                      <c:pt idx="11">
                        <c:v>0.15239999999999998</c:v>
                      </c:pt>
                      <c:pt idx="12">
                        <c:v>5.0799999999999998E-2</c:v>
                      </c:pt>
                      <c:pt idx="13">
                        <c:v>7.619999999999999E-2</c:v>
                      </c:pt>
                      <c:pt idx="14">
                        <c:v>0.15239999999999998</c:v>
                      </c:pt>
                      <c:pt idx="15">
                        <c:v>0.57150000000000001</c:v>
                      </c:pt>
                      <c:pt idx="16">
                        <c:v>0.20319999999999999</c:v>
                      </c:pt>
                      <c:pt idx="17">
                        <c:v>0.21589999999999998</c:v>
                      </c:pt>
                      <c:pt idx="18">
                        <c:v>0.27939999999999998</c:v>
                      </c:pt>
                      <c:pt idx="19">
                        <c:v>0.21589999999999998</c:v>
                      </c:pt>
                      <c:pt idx="20">
                        <c:v>0.15239999999999998</c:v>
                      </c:pt>
                      <c:pt idx="21">
                        <c:v>0.17779999999999999</c:v>
                      </c:pt>
                      <c:pt idx="22">
                        <c:v>0.24129999999999999</c:v>
                      </c:pt>
                      <c:pt idx="23">
                        <c:v>0.44450000000000001</c:v>
                      </c:pt>
                      <c:pt idx="24">
                        <c:v>0.2286</c:v>
                      </c:pt>
                      <c:pt idx="25">
                        <c:v>0.13969999999999999</c:v>
                      </c:pt>
                      <c:pt idx="26">
                        <c:v>0.127</c:v>
                      </c:pt>
                      <c:pt idx="27">
                        <c:v>0.68579999999999997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417-489E-A50A-E52F16A2DF55}"/>
                  </c:ext>
                </c:extLst>
              </c15:ser>
            </c15:filteredScatterSeries>
          </c:ext>
        </c:extLst>
      </c:scatterChart>
      <c:valAx>
        <c:axId val="291677680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Depth Gauge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8008"/>
        <c:crosses val="autoZero"/>
        <c:crossBetween val="midCat"/>
      </c:valAx>
      <c:valAx>
        <c:axId val="291678008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3D Scanning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7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59</xdr:row>
      <xdr:rowOff>0</xdr:rowOff>
    </xdr:from>
    <xdr:to>
      <xdr:col>16</xdr:col>
      <xdr:colOff>116542</xdr:colOff>
      <xdr:row>80</xdr:row>
      <xdr:rowOff>35861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59</xdr:row>
      <xdr:rowOff>0</xdr:rowOff>
    </xdr:from>
    <xdr:to>
      <xdr:col>24</xdr:col>
      <xdr:colOff>512325</xdr:colOff>
      <xdr:row>81</xdr:row>
      <xdr:rowOff>50550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82</xdr:row>
      <xdr:rowOff>180974</xdr:rowOff>
    </xdr:from>
    <xdr:to>
      <xdr:col>15</xdr:col>
      <xdr:colOff>502800</xdr:colOff>
      <xdr:row>105</xdr:row>
      <xdr:rowOff>50549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83</xdr:row>
      <xdr:rowOff>0</xdr:rowOff>
    </xdr:from>
    <xdr:to>
      <xdr:col>24</xdr:col>
      <xdr:colOff>512325</xdr:colOff>
      <xdr:row>105</xdr:row>
      <xdr:rowOff>50550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109</xdr:row>
      <xdr:rowOff>0</xdr:rowOff>
    </xdr:from>
    <xdr:to>
      <xdr:col>18</xdr:col>
      <xdr:colOff>501118</xdr:colOff>
      <xdr:row>131</xdr:row>
      <xdr:rowOff>50550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F55B5F7-ABAB-4C22-BF55-B26B98330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4"/>
  <sheetViews>
    <sheetView tabSelected="1" zoomScale="25" zoomScaleNormal="25" workbookViewId="0">
      <selection activeCell="Y116" sqref="Y116"/>
    </sheetView>
  </sheetViews>
  <sheetFormatPr defaultRowHeight="15" x14ac:dyDescent="0.25"/>
  <cols>
    <col min="1" max="4" width="8.85546875" style="18"/>
    <col min="5" max="5" width="8.85546875" style="16"/>
    <col min="6" max="6" width="8.85546875" style="18"/>
    <col min="7" max="15" width="8.85546875" style="16"/>
    <col min="16" max="17" width="8.85546875" style="18"/>
    <col min="18" max="20" width="8.85546875" style="16"/>
    <col min="21" max="22" width="8.85546875" style="18"/>
    <col min="23" max="23" width="8.7109375" style="16" customWidth="1"/>
    <col min="24" max="25" width="8.85546875" style="16"/>
    <col min="26" max="16384" width="9.140625" style="8"/>
  </cols>
  <sheetData>
    <row r="1" spans="1:26" s="2" customFormat="1" x14ac:dyDescent="0.25">
      <c r="A1" s="1" t="s">
        <v>34</v>
      </c>
      <c r="B1" s="1"/>
      <c r="C1" s="1"/>
      <c r="D1" s="1"/>
      <c r="U1" s="1"/>
      <c r="V1" s="1"/>
      <c r="W1" s="1" t="s">
        <v>32</v>
      </c>
    </row>
    <row r="2" spans="1:26" x14ac:dyDescent="0.25">
      <c r="A2" s="3" t="s">
        <v>35</v>
      </c>
      <c r="B2" s="4" t="s">
        <v>22</v>
      </c>
      <c r="C2" s="5" t="s">
        <v>129</v>
      </c>
      <c r="D2" s="6" t="s">
        <v>128</v>
      </c>
      <c r="E2" s="7" t="s">
        <v>21</v>
      </c>
      <c r="F2" s="4" t="s">
        <v>0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6</v>
      </c>
      <c r="M2" s="8" t="s">
        <v>7</v>
      </c>
      <c r="N2" s="8" t="s">
        <v>8</v>
      </c>
      <c r="O2" s="8" t="s">
        <v>9</v>
      </c>
      <c r="P2" s="4" t="s">
        <v>10</v>
      </c>
      <c r="Q2" s="6" t="s">
        <v>25</v>
      </c>
      <c r="R2" s="8" t="s">
        <v>11</v>
      </c>
      <c r="S2" s="8" t="s">
        <v>12</v>
      </c>
      <c r="T2" s="8" t="s">
        <v>13</v>
      </c>
      <c r="U2" s="3" t="s">
        <v>14</v>
      </c>
      <c r="V2" s="4" t="s">
        <v>15</v>
      </c>
      <c r="W2" s="9" t="s">
        <v>37</v>
      </c>
      <c r="X2" s="9" t="s">
        <v>38</v>
      </c>
      <c r="Y2" s="9" t="s">
        <v>39</v>
      </c>
      <c r="Z2" s="10"/>
    </row>
    <row r="3" spans="1:26" x14ac:dyDescent="0.25">
      <c r="A3" s="3">
        <v>1</v>
      </c>
      <c r="B3" s="4">
        <v>0.21</v>
      </c>
      <c r="C3" s="5">
        <v>8</v>
      </c>
      <c r="D3" s="6">
        <f>C3*0.0254</f>
        <v>0.20319999999999999</v>
      </c>
      <c r="E3" s="7"/>
      <c r="F3" s="11">
        <v>73.23</v>
      </c>
      <c r="G3" s="12">
        <v>255</v>
      </c>
      <c r="H3" s="12">
        <v>43.05</v>
      </c>
      <c r="I3" s="12">
        <v>88.93</v>
      </c>
      <c r="J3" s="12">
        <v>21.31</v>
      </c>
      <c r="K3" s="12">
        <v>11.07</v>
      </c>
      <c r="L3" s="12">
        <v>13.11</v>
      </c>
      <c r="M3" s="12">
        <v>13.96</v>
      </c>
      <c r="N3" s="12">
        <v>6.68</v>
      </c>
      <c r="O3" s="12">
        <v>122.75</v>
      </c>
      <c r="P3" s="11">
        <v>15.17</v>
      </c>
      <c r="Q3" s="13"/>
      <c r="R3" s="12">
        <v>100</v>
      </c>
      <c r="S3" s="12">
        <v>88.93</v>
      </c>
      <c r="T3" s="12">
        <v>21.72</v>
      </c>
      <c r="U3" s="14">
        <v>128.41999999999999</v>
      </c>
      <c r="V3" s="11">
        <v>8.35</v>
      </c>
      <c r="W3" s="10"/>
      <c r="X3" s="10"/>
      <c r="Y3" s="10"/>
      <c r="Z3" s="10"/>
    </row>
    <row r="4" spans="1:26" x14ac:dyDescent="0.25">
      <c r="A4" s="3">
        <v>2</v>
      </c>
      <c r="B4" s="4">
        <v>0.3</v>
      </c>
      <c r="C4" s="5">
        <v>10.5</v>
      </c>
      <c r="D4" s="6">
        <f t="shared" ref="D4:D22" si="0">C4*0.0254</f>
        <v>0.26669999999999999</v>
      </c>
      <c r="E4" s="7"/>
      <c r="F4" s="11">
        <v>420.08</v>
      </c>
      <c r="G4" s="12">
        <v>255</v>
      </c>
      <c r="H4" s="12">
        <v>124.47</v>
      </c>
      <c r="I4" s="12">
        <v>91.39</v>
      </c>
      <c r="J4" s="12">
        <v>29.51</v>
      </c>
      <c r="K4" s="12">
        <v>38.11</v>
      </c>
      <c r="L4" s="12">
        <v>31.56</v>
      </c>
      <c r="M4" s="12">
        <v>37.64</v>
      </c>
      <c r="N4" s="12">
        <v>14.21</v>
      </c>
      <c r="O4" s="12">
        <v>35.17</v>
      </c>
      <c r="P4" s="11">
        <v>43.88</v>
      </c>
      <c r="Q4" s="13"/>
      <c r="R4" s="12">
        <v>100</v>
      </c>
      <c r="S4" s="12">
        <v>91.39</v>
      </c>
      <c r="T4" s="12">
        <v>53.28</v>
      </c>
      <c r="U4" s="14">
        <v>32.799999999999997</v>
      </c>
      <c r="V4" s="11">
        <v>18.809999999999999</v>
      </c>
      <c r="W4" s="10"/>
      <c r="X4" s="10"/>
      <c r="Y4" s="10"/>
      <c r="Z4" s="10"/>
    </row>
    <row r="5" spans="1:26" x14ac:dyDescent="0.25">
      <c r="A5" s="3">
        <v>3</v>
      </c>
      <c r="B5" s="4">
        <v>0.27</v>
      </c>
      <c r="C5" s="5">
        <v>10</v>
      </c>
      <c r="D5" s="6">
        <f t="shared" si="0"/>
        <v>0.254</v>
      </c>
      <c r="E5" s="7"/>
      <c r="F5" s="11">
        <v>174.01</v>
      </c>
      <c r="G5" s="12">
        <v>255</v>
      </c>
      <c r="H5" s="12">
        <v>78.14</v>
      </c>
      <c r="I5" s="12">
        <v>62.7</v>
      </c>
      <c r="J5" s="12">
        <v>52.05</v>
      </c>
      <c r="K5" s="12">
        <v>25</v>
      </c>
      <c r="L5" s="12">
        <v>12.7</v>
      </c>
      <c r="M5" s="12">
        <v>23.68</v>
      </c>
      <c r="N5" s="12">
        <v>9.36</v>
      </c>
      <c r="O5" s="12">
        <v>6.6</v>
      </c>
      <c r="P5" s="11">
        <v>26.26</v>
      </c>
      <c r="Q5" s="13"/>
      <c r="R5" s="12">
        <v>99.81</v>
      </c>
      <c r="S5" s="12">
        <v>62.7</v>
      </c>
      <c r="T5" s="12">
        <v>64.34</v>
      </c>
      <c r="U5" s="14">
        <v>22.96</v>
      </c>
      <c r="V5" s="11">
        <v>12.54</v>
      </c>
      <c r="W5" s="10"/>
      <c r="X5" s="10"/>
      <c r="Y5" s="10"/>
      <c r="Z5" s="10"/>
    </row>
    <row r="6" spans="1:26" x14ac:dyDescent="0.25">
      <c r="A6" s="3">
        <v>4</v>
      </c>
      <c r="B6" s="4">
        <v>0.19</v>
      </c>
      <c r="C6" s="5">
        <v>6.5</v>
      </c>
      <c r="D6" s="6">
        <f t="shared" si="0"/>
        <v>0.1651</v>
      </c>
      <c r="E6" s="7"/>
      <c r="F6" s="11">
        <v>74.41</v>
      </c>
      <c r="G6" s="12">
        <v>255</v>
      </c>
      <c r="H6" s="12">
        <v>38.04</v>
      </c>
      <c r="I6" s="12">
        <v>118.03</v>
      </c>
      <c r="J6" s="12">
        <v>64.34</v>
      </c>
      <c r="K6" s="12">
        <v>10.25</v>
      </c>
      <c r="L6" s="12">
        <v>12.7</v>
      </c>
      <c r="M6" s="12">
        <v>13.82</v>
      </c>
      <c r="N6" s="12">
        <v>6.85</v>
      </c>
      <c r="O6" s="12">
        <v>52.45</v>
      </c>
      <c r="P6" s="11">
        <v>15.35</v>
      </c>
      <c r="Q6" s="13"/>
      <c r="R6" s="12">
        <v>100</v>
      </c>
      <c r="S6" s="12">
        <v>119.26</v>
      </c>
      <c r="T6" s="12">
        <v>77.05</v>
      </c>
      <c r="U6" s="14">
        <v>55.89</v>
      </c>
      <c r="V6" s="11">
        <v>7.82</v>
      </c>
      <c r="W6" s="10"/>
      <c r="X6" s="10"/>
      <c r="Y6" s="10"/>
      <c r="Z6" s="10"/>
    </row>
    <row r="7" spans="1:26" x14ac:dyDescent="0.25">
      <c r="A7" s="3">
        <v>5</v>
      </c>
      <c r="B7" s="4">
        <v>1.02</v>
      </c>
      <c r="C7" s="5">
        <v>37</v>
      </c>
      <c r="D7" s="6">
        <f t="shared" si="0"/>
        <v>0.93979999999999997</v>
      </c>
      <c r="E7" s="7"/>
      <c r="F7" s="11">
        <v>2575.58</v>
      </c>
      <c r="G7" s="12">
        <v>255</v>
      </c>
      <c r="H7" s="12">
        <v>263.41000000000003</v>
      </c>
      <c r="I7" s="12">
        <v>141.80000000000001</v>
      </c>
      <c r="J7" s="12">
        <v>20.079999999999998</v>
      </c>
      <c r="K7" s="12">
        <v>77.05</v>
      </c>
      <c r="L7" s="12">
        <v>66.8</v>
      </c>
      <c r="M7" s="12">
        <v>62.93</v>
      </c>
      <c r="N7" s="12">
        <v>52.11</v>
      </c>
      <c r="O7" s="12">
        <v>178.19</v>
      </c>
      <c r="P7" s="11">
        <v>78.73</v>
      </c>
      <c r="Q7" s="13"/>
      <c r="R7" s="12">
        <v>99.99</v>
      </c>
      <c r="S7" s="12">
        <v>141.80000000000001</v>
      </c>
      <c r="T7" s="12">
        <v>48.77</v>
      </c>
      <c r="U7" s="14">
        <v>13.24</v>
      </c>
      <c r="V7" s="11">
        <v>61.61</v>
      </c>
      <c r="W7" s="10"/>
      <c r="X7" s="10"/>
      <c r="Y7" s="10"/>
      <c r="Z7" s="10"/>
    </row>
    <row r="8" spans="1:26" x14ac:dyDescent="0.25">
      <c r="A8" s="3">
        <v>6</v>
      </c>
      <c r="B8" s="4">
        <v>0.2</v>
      </c>
      <c r="C8" s="5">
        <v>7</v>
      </c>
      <c r="D8" s="6">
        <f t="shared" si="0"/>
        <v>0.17779999999999999</v>
      </c>
      <c r="E8" s="7"/>
      <c r="F8" s="11">
        <v>30.07</v>
      </c>
      <c r="G8" s="12">
        <v>255</v>
      </c>
      <c r="H8" s="12">
        <v>21.67</v>
      </c>
      <c r="I8" s="12">
        <v>236.07</v>
      </c>
      <c r="J8" s="12">
        <v>55.33</v>
      </c>
      <c r="K8" s="12">
        <v>7.38</v>
      </c>
      <c r="L8" s="12">
        <v>5.33</v>
      </c>
      <c r="M8" s="12">
        <v>7.39</v>
      </c>
      <c r="N8" s="12">
        <v>5.18</v>
      </c>
      <c r="O8" s="12">
        <v>8.14</v>
      </c>
      <c r="P8" s="11">
        <v>7.92</v>
      </c>
      <c r="Q8" s="13"/>
      <c r="R8" s="12">
        <v>100</v>
      </c>
      <c r="S8" s="12">
        <v>236.07</v>
      </c>
      <c r="T8" s="12">
        <v>60.25</v>
      </c>
      <c r="U8" s="14">
        <v>21.25</v>
      </c>
      <c r="V8" s="11">
        <v>5.33</v>
      </c>
      <c r="W8" s="10"/>
      <c r="X8" s="10"/>
      <c r="Y8" s="10"/>
      <c r="Z8" s="10"/>
    </row>
    <row r="9" spans="1:26" x14ac:dyDescent="0.25">
      <c r="A9" s="3">
        <v>7</v>
      </c>
      <c r="B9" s="4">
        <v>0.33</v>
      </c>
      <c r="C9" s="5">
        <v>11.5</v>
      </c>
      <c r="D9" s="6">
        <f t="shared" si="0"/>
        <v>0.29209999999999997</v>
      </c>
      <c r="E9" s="7"/>
      <c r="F9" s="11">
        <v>308.55</v>
      </c>
      <c r="G9" s="12">
        <v>255</v>
      </c>
      <c r="H9" s="12">
        <v>80.69</v>
      </c>
      <c r="I9" s="12">
        <v>211.07</v>
      </c>
      <c r="J9" s="12">
        <v>68.03</v>
      </c>
      <c r="K9" s="12">
        <v>23.36</v>
      </c>
      <c r="L9" s="12">
        <v>21.72</v>
      </c>
      <c r="M9" s="12">
        <v>22.1</v>
      </c>
      <c r="N9" s="12">
        <v>17.77</v>
      </c>
      <c r="O9" s="12">
        <v>156.51</v>
      </c>
      <c r="P9" s="11">
        <v>23.87</v>
      </c>
      <c r="Q9" s="13"/>
      <c r="R9" s="12">
        <v>100</v>
      </c>
      <c r="S9" s="12">
        <v>211.07</v>
      </c>
      <c r="T9" s="12">
        <v>79.92</v>
      </c>
      <c r="U9" s="14">
        <v>11.89</v>
      </c>
      <c r="V9" s="11">
        <v>18.43</v>
      </c>
      <c r="W9" s="10"/>
      <c r="X9" s="10"/>
      <c r="Y9" s="10"/>
      <c r="Z9" s="10"/>
    </row>
    <row r="10" spans="1:26" x14ac:dyDescent="0.25">
      <c r="A10" s="3">
        <v>8</v>
      </c>
      <c r="B10" s="4">
        <v>0.36</v>
      </c>
      <c r="C10" s="5">
        <v>12</v>
      </c>
      <c r="D10" s="6">
        <f t="shared" si="0"/>
        <v>0.30479999999999996</v>
      </c>
      <c r="E10" s="7"/>
      <c r="F10" s="11">
        <v>544.04</v>
      </c>
      <c r="G10" s="12">
        <v>255</v>
      </c>
      <c r="H10" s="12">
        <v>121.71</v>
      </c>
      <c r="I10" s="12">
        <v>248.77</v>
      </c>
      <c r="J10" s="12">
        <v>57.38</v>
      </c>
      <c r="K10" s="12">
        <v>29.1</v>
      </c>
      <c r="L10" s="12">
        <v>39.75</v>
      </c>
      <c r="M10" s="12">
        <v>44.9</v>
      </c>
      <c r="N10" s="12">
        <v>15.43</v>
      </c>
      <c r="O10" s="12">
        <v>64.77</v>
      </c>
      <c r="P10" s="11">
        <v>45.45</v>
      </c>
      <c r="Q10" s="13"/>
      <c r="R10" s="12">
        <v>99.88</v>
      </c>
      <c r="S10" s="12">
        <v>248.77</v>
      </c>
      <c r="T10" s="12">
        <v>94.67</v>
      </c>
      <c r="U10" s="14">
        <v>50.86</v>
      </c>
      <c r="V10" s="11">
        <v>19.72</v>
      </c>
      <c r="W10" s="10"/>
      <c r="X10" s="10"/>
      <c r="Y10" s="10"/>
      <c r="Z10" s="10"/>
    </row>
    <row r="11" spans="1:26" x14ac:dyDescent="0.25">
      <c r="A11" s="3">
        <v>9</v>
      </c>
      <c r="B11" s="4">
        <v>0.19</v>
      </c>
      <c r="C11" s="5">
        <v>5</v>
      </c>
      <c r="D11" s="6">
        <f t="shared" si="0"/>
        <v>0.127</v>
      </c>
      <c r="E11" s="7"/>
      <c r="F11" s="11">
        <v>123.62</v>
      </c>
      <c r="G11" s="12">
        <v>255</v>
      </c>
      <c r="H11" s="12">
        <v>48.21</v>
      </c>
      <c r="I11" s="12">
        <v>287.3</v>
      </c>
      <c r="J11" s="12">
        <v>49.59</v>
      </c>
      <c r="K11" s="12">
        <v>13.52</v>
      </c>
      <c r="L11" s="12">
        <v>13.52</v>
      </c>
      <c r="M11" s="12">
        <v>13.96</v>
      </c>
      <c r="N11" s="12">
        <v>11.28</v>
      </c>
      <c r="O11" s="12">
        <v>128.38</v>
      </c>
      <c r="P11" s="11">
        <v>15.82</v>
      </c>
      <c r="Q11" s="13"/>
      <c r="R11" s="12">
        <v>100</v>
      </c>
      <c r="S11" s="12">
        <v>291.39</v>
      </c>
      <c r="T11" s="12">
        <v>49.59</v>
      </c>
      <c r="U11" s="14">
        <v>126.57</v>
      </c>
      <c r="V11" s="11">
        <v>12.16</v>
      </c>
      <c r="W11" s="10"/>
      <c r="X11" s="10"/>
      <c r="Y11" s="10"/>
      <c r="Z11" s="10"/>
    </row>
    <row r="12" spans="1:26" x14ac:dyDescent="0.25">
      <c r="A12" s="3">
        <v>10</v>
      </c>
      <c r="B12" s="4">
        <v>0.21</v>
      </c>
      <c r="C12" s="5">
        <v>5</v>
      </c>
      <c r="D12" s="6">
        <f t="shared" si="0"/>
        <v>0.127</v>
      </c>
      <c r="E12" s="7"/>
      <c r="F12" s="11">
        <v>21.67</v>
      </c>
      <c r="G12" s="12">
        <v>255</v>
      </c>
      <c r="H12" s="12">
        <v>20.61</v>
      </c>
      <c r="I12" s="12">
        <v>318.02999999999997</v>
      </c>
      <c r="J12" s="12">
        <v>115.98</v>
      </c>
      <c r="K12" s="12">
        <v>6.56</v>
      </c>
      <c r="L12" s="12">
        <v>4.92</v>
      </c>
      <c r="M12" s="12">
        <v>6.31</v>
      </c>
      <c r="N12" s="12">
        <v>4.38</v>
      </c>
      <c r="O12" s="12">
        <v>172.29</v>
      </c>
      <c r="P12" s="11">
        <v>7.16</v>
      </c>
      <c r="Q12" s="13"/>
      <c r="R12" s="12">
        <v>100</v>
      </c>
      <c r="S12" s="12">
        <v>318.02999999999997</v>
      </c>
      <c r="T12" s="12">
        <v>120.08</v>
      </c>
      <c r="U12" s="14">
        <v>23.63</v>
      </c>
      <c r="V12" s="11">
        <v>4.7</v>
      </c>
      <c r="W12" s="10"/>
      <c r="X12" s="10"/>
      <c r="Y12" s="10"/>
      <c r="Z12" s="10"/>
    </row>
    <row r="13" spans="1:26" x14ac:dyDescent="0.25">
      <c r="A13" s="3">
        <v>11</v>
      </c>
      <c r="B13" s="4">
        <v>0.13</v>
      </c>
      <c r="C13" s="5">
        <v>5.5</v>
      </c>
      <c r="D13" s="6">
        <f t="shared" si="0"/>
        <v>0.13969999999999999</v>
      </c>
      <c r="E13" s="15"/>
      <c r="F13" s="11">
        <v>13.61</v>
      </c>
      <c r="G13" s="12">
        <v>255</v>
      </c>
      <c r="H13" s="12">
        <v>13.85</v>
      </c>
      <c r="I13" s="12">
        <v>332.79</v>
      </c>
      <c r="J13" s="12">
        <v>152.87</v>
      </c>
      <c r="K13" s="12">
        <v>4.51</v>
      </c>
      <c r="L13" s="12">
        <v>4.0999999999999996</v>
      </c>
      <c r="M13" s="12">
        <v>4.3099999999999996</v>
      </c>
      <c r="N13" s="12">
        <v>4.0199999999999996</v>
      </c>
      <c r="O13" s="12">
        <v>176.25</v>
      </c>
      <c r="P13" s="11">
        <v>4.8</v>
      </c>
      <c r="Q13" s="13"/>
      <c r="R13" s="12">
        <v>100</v>
      </c>
      <c r="S13" s="12">
        <v>332.79</v>
      </c>
      <c r="T13" s="12">
        <v>153.69</v>
      </c>
      <c r="U13" s="14">
        <v>160.02000000000001</v>
      </c>
      <c r="V13" s="11">
        <v>4.0999999999999996</v>
      </c>
      <c r="W13" s="10"/>
      <c r="X13" s="10"/>
      <c r="Y13" s="10"/>
      <c r="Z13" s="10"/>
    </row>
    <row r="14" spans="1:26" x14ac:dyDescent="0.25">
      <c r="A14" s="3">
        <v>12</v>
      </c>
      <c r="B14" s="4">
        <v>0.54</v>
      </c>
      <c r="C14" s="5">
        <v>19</v>
      </c>
      <c r="D14" s="6">
        <f t="shared" si="0"/>
        <v>0.48259999999999997</v>
      </c>
      <c r="E14" s="7"/>
      <c r="F14" s="11">
        <v>335.43</v>
      </c>
      <c r="G14" s="12">
        <v>255</v>
      </c>
      <c r="H14" s="12">
        <v>76.44</v>
      </c>
      <c r="I14" s="12">
        <v>236.48</v>
      </c>
      <c r="J14" s="12">
        <v>211.48</v>
      </c>
      <c r="K14" s="12">
        <v>22.95</v>
      </c>
      <c r="L14" s="12">
        <v>19.260000000000002</v>
      </c>
      <c r="M14" s="12">
        <v>24.57</v>
      </c>
      <c r="N14" s="12">
        <v>17.38</v>
      </c>
      <c r="O14" s="12">
        <v>148.27000000000001</v>
      </c>
      <c r="P14" s="11">
        <v>26.5</v>
      </c>
      <c r="Q14" s="13"/>
      <c r="R14" s="12">
        <v>100</v>
      </c>
      <c r="S14" s="12">
        <v>236.89</v>
      </c>
      <c r="T14" s="12">
        <v>213.11</v>
      </c>
      <c r="U14" s="14">
        <v>148.28</v>
      </c>
      <c r="V14" s="11">
        <v>19.11</v>
      </c>
      <c r="W14" s="10"/>
      <c r="X14" s="10"/>
      <c r="Y14" s="10"/>
      <c r="Z14" s="10"/>
    </row>
    <row r="15" spans="1:26" x14ac:dyDescent="0.25">
      <c r="A15" s="3">
        <v>13</v>
      </c>
      <c r="B15" s="4">
        <v>0.22</v>
      </c>
      <c r="C15" s="5">
        <v>9.5</v>
      </c>
      <c r="D15" s="6">
        <f t="shared" si="0"/>
        <v>0.24129999999999999</v>
      </c>
      <c r="E15" s="7"/>
      <c r="F15" s="11">
        <v>49.38</v>
      </c>
      <c r="G15" s="12">
        <v>255</v>
      </c>
      <c r="H15" s="12">
        <v>27.12</v>
      </c>
      <c r="I15" s="12">
        <v>247.13</v>
      </c>
      <c r="J15" s="12">
        <v>135.25</v>
      </c>
      <c r="K15" s="12">
        <v>9.02</v>
      </c>
      <c r="L15" s="12">
        <v>7.79</v>
      </c>
      <c r="M15" s="12">
        <v>8.61</v>
      </c>
      <c r="N15" s="12">
        <v>7.3</v>
      </c>
      <c r="O15" s="12">
        <v>4.28</v>
      </c>
      <c r="P15" s="11">
        <v>9.16</v>
      </c>
      <c r="Q15" s="13"/>
      <c r="R15" s="12">
        <v>100</v>
      </c>
      <c r="S15" s="12">
        <v>247.13</v>
      </c>
      <c r="T15" s="12">
        <v>139.34</v>
      </c>
      <c r="U15" s="14">
        <v>10.3</v>
      </c>
      <c r="V15" s="11">
        <v>7.78</v>
      </c>
      <c r="W15" s="10"/>
      <c r="X15" s="10"/>
      <c r="Y15" s="10"/>
      <c r="Z15" s="10"/>
    </row>
    <row r="16" spans="1:26" x14ac:dyDescent="0.25">
      <c r="A16" s="3">
        <v>14</v>
      </c>
      <c r="B16" s="4">
        <v>1.3</v>
      </c>
      <c r="C16" s="5">
        <v>51</v>
      </c>
      <c r="D16" s="6">
        <f t="shared" si="0"/>
        <v>1.2953999999999999</v>
      </c>
      <c r="E16" s="7"/>
      <c r="F16" s="11">
        <v>1189.53</v>
      </c>
      <c r="G16" s="12">
        <v>255</v>
      </c>
      <c r="H16" s="12">
        <v>133.35</v>
      </c>
      <c r="I16" s="12">
        <v>202.05</v>
      </c>
      <c r="J16" s="12">
        <v>122.54</v>
      </c>
      <c r="K16" s="12">
        <v>39.75</v>
      </c>
      <c r="L16" s="12">
        <v>38.520000000000003</v>
      </c>
      <c r="M16" s="12">
        <v>39.96</v>
      </c>
      <c r="N16" s="12">
        <v>37.9</v>
      </c>
      <c r="O16" s="12">
        <v>145.1</v>
      </c>
      <c r="P16" s="11">
        <v>41.27</v>
      </c>
      <c r="Q16" s="13"/>
      <c r="R16" s="12">
        <v>100</v>
      </c>
      <c r="S16" s="12">
        <v>209.02</v>
      </c>
      <c r="T16" s="12">
        <v>125.41</v>
      </c>
      <c r="U16" s="14">
        <v>124.48</v>
      </c>
      <c r="V16" s="11">
        <v>38.35</v>
      </c>
      <c r="W16" s="10"/>
      <c r="X16" s="10"/>
      <c r="Y16" s="10"/>
      <c r="Z16" s="10"/>
    </row>
    <row r="17" spans="1:26" x14ac:dyDescent="0.25">
      <c r="A17" s="3">
        <v>15</v>
      </c>
      <c r="B17" s="4">
        <v>0.13</v>
      </c>
      <c r="C17" s="5">
        <v>3</v>
      </c>
      <c r="D17" s="6">
        <f t="shared" si="0"/>
        <v>7.619999999999999E-2</v>
      </c>
      <c r="E17" s="7"/>
      <c r="F17" s="11">
        <v>4.37</v>
      </c>
      <c r="G17" s="12">
        <v>255</v>
      </c>
      <c r="H17" s="12">
        <v>7.34</v>
      </c>
      <c r="I17" s="12">
        <v>187.3</v>
      </c>
      <c r="J17" s="12">
        <v>96.72</v>
      </c>
      <c r="K17" s="12">
        <v>2.46</v>
      </c>
      <c r="L17" s="12">
        <v>2.0499999999999998</v>
      </c>
      <c r="M17" s="12">
        <v>2.83</v>
      </c>
      <c r="N17" s="12">
        <v>1.96</v>
      </c>
      <c r="O17" s="12">
        <v>154.81</v>
      </c>
      <c r="P17" s="11">
        <v>3.2</v>
      </c>
      <c r="Q17" s="13"/>
      <c r="R17" s="12">
        <v>100</v>
      </c>
      <c r="S17" s="12">
        <v>187.3</v>
      </c>
      <c r="T17" s="12">
        <v>96.72</v>
      </c>
      <c r="U17" s="14">
        <v>140.19</v>
      </c>
      <c r="V17" s="11">
        <v>2.0499999999999998</v>
      </c>
      <c r="W17" s="10"/>
      <c r="X17" s="10"/>
      <c r="Y17" s="10"/>
      <c r="Z17" s="10"/>
    </row>
    <row r="18" spans="1:26" x14ac:dyDescent="0.25">
      <c r="A18" s="3">
        <v>16</v>
      </c>
      <c r="B18" s="4">
        <v>0.18</v>
      </c>
      <c r="C18" s="5">
        <v>6</v>
      </c>
      <c r="D18" s="6">
        <f t="shared" si="0"/>
        <v>0.15239999999999998</v>
      </c>
      <c r="E18" s="7"/>
      <c r="F18" s="11">
        <v>12.77</v>
      </c>
      <c r="G18" s="12">
        <v>255</v>
      </c>
      <c r="H18" s="12">
        <v>13.51</v>
      </c>
      <c r="I18" s="12">
        <v>172.13</v>
      </c>
      <c r="J18" s="12">
        <v>127.46</v>
      </c>
      <c r="K18" s="12">
        <v>4.0999999999999996</v>
      </c>
      <c r="L18" s="12">
        <v>4.0999999999999996</v>
      </c>
      <c r="M18" s="12">
        <v>4.3600000000000003</v>
      </c>
      <c r="N18" s="12">
        <v>3.73</v>
      </c>
      <c r="O18" s="12">
        <v>52.06</v>
      </c>
      <c r="P18" s="11">
        <v>5</v>
      </c>
      <c r="Q18" s="13"/>
      <c r="R18" s="12">
        <v>100</v>
      </c>
      <c r="S18" s="12">
        <v>172.13</v>
      </c>
      <c r="T18" s="12">
        <v>130.33000000000001</v>
      </c>
      <c r="U18" s="14">
        <v>34.99</v>
      </c>
      <c r="V18" s="11">
        <v>4.0999999999999996</v>
      </c>
      <c r="W18" s="10"/>
      <c r="X18" s="10"/>
      <c r="Y18" s="10"/>
      <c r="Z18" s="10"/>
    </row>
    <row r="19" spans="1:26" x14ac:dyDescent="0.25">
      <c r="A19" s="3">
        <v>17</v>
      </c>
      <c r="B19" s="4">
        <v>0.21</v>
      </c>
      <c r="C19" s="5">
        <v>8.5</v>
      </c>
      <c r="D19" s="6">
        <f t="shared" si="0"/>
        <v>0.21589999999999998</v>
      </c>
      <c r="E19" s="7"/>
      <c r="F19" s="11">
        <v>32.25</v>
      </c>
      <c r="G19" s="12">
        <v>255</v>
      </c>
      <c r="H19" s="12">
        <v>23.27</v>
      </c>
      <c r="I19" s="12">
        <v>145.49</v>
      </c>
      <c r="J19" s="12">
        <v>146.31</v>
      </c>
      <c r="K19" s="12">
        <v>7.79</v>
      </c>
      <c r="L19" s="12">
        <v>6.15</v>
      </c>
      <c r="M19" s="12">
        <v>8.39</v>
      </c>
      <c r="N19" s="12">
        <v>4.9000000000000004</v>
      </c>
      <c r="O19" s="12">
        <v>26.17</v>
      </c>
      <c r="P19" s="11">
        <v>8.5299999999999994</v>
      </c>
      <c r="Q19" s="13"/>
      <c r="R19" s="12">
        <v>100</v>
      </c>
      <c r="S19" s="12">
        <v>145.49</v>
      </c>
      <c r="T19" s="12">
        <v>151.63999999999999</v>
      </c>
      <c r="U19" s="14">
        <v>35.22</v>
      </c>
      <c r="V19" s="11">
        <v>5.37</v>
      </c>
      <c r="W19" s="10"/>
      <c r="X19" s="10"/>
      <c r="Y19" s="10"/>
      <c r="Z19" s="10"/>
    </row>
    <row r="20" spans="1:26" x14ac:dyDescent="0.25">
      <c r="A20" s="3">
        <v>18</v>
      </c>
      <c r="B20" s="4">
        <v>0.15</v>
      </c>
      <c r="C20" s="5">
        <v>5</v>
      </c>
      <c r="D20" s="6">
        <f t="shared" si="0"/>
        <v>0.127</v>
      </c>
      <c r="E20" s="7"/>
      <c r="F20" s="11">
        <v>4.54</v>
      </c>
      <c r="G20" s="12">
        <v>255</v>
      </c>
      <c r="H20" s="12">
        <v>7.58</v>
      </c>
      <c r="I20" s="12">
        <v>142.62</v>
      </c>
      <c r="J20" s="12">
        <v>113.93</v>
      </c>
      <c r="K20" s="12">
        <v>2.46</v>
      </c>
      <c r="L20" s="12">
        <v>2.0499999999999998</v>
      </c>
      <c r="M20" s="12">
        <v>2.68</v>
      </c>
      <c r="N20" s="12">
        <v>2.15</v>
      </c>
      <c r="O20" s="12">
        <v>172.81</v>
      </c>
      <c r="P20" s="11">
        <v>2.96</v>
      </c>
      <c r="Q20" s="13"/>
      <c r="R20" s="12">
        <v>100</v>
      </c>
      <c r="S20" s="12">
        <v>142.62</v>
      </c>
      <c r="T20" s="12">
        <v>114.34</v>
      </c>
      <c r="U20" s="14">
        <v>146.31</v>
      </c>
      <c r="V20" s="11">
        <v>2.0499999999999998</v>
      </c>
      <c r="W20" s="10"/>
      <c r="X20" s="10"/>
      <c r="Y20" s="10"/>
      <c r="Z20" s="10"/>
    </row>
    <row r="21" spans="1:26" x14ac:dyDescent="0.25">
      <c r="A21" s="3">
        <v>19</v>
      </c>
      <c r="B21" s="4">
        <v>0.89</v>
      </c>
      <c r="C21" s="5">
        <v>34.5</v>
      </c>
      <c r="D21" s="6">
        <f t="shared" si="0"/>
        <v>0.87629999999999997</v>
      </c>
      <c r="E21" s="7"/>
      <c r="F21" s="11">
        <v>726.62</v>
      </c>
      <c r="G21" s="12">
        <v>255</v>
      </c>
      <c r="H21" s="12">
        <v>104.92</v>
      </c>
      <c r="I21" s="12">
        <v>83.61</v>
      </c>
      <c r="J21" s="12">
        <v>145.9</v>
      </c>
      <c r="K21" s="12">
        <v>30.33</v>
      </c>
      <c r="L21" s="12">
        <v>32.380000000000003</v>
      </c>
      <c r="M21" s="12">
        <v>32.29</v>
      </c>
      <c r="N21" s="12">
        <v>28.65</v>
      </c>
      <c r="O21" s="12">
        <v>56.51</v>
      </c>
      <c r="P21" s="11">
        <v>33.36</v>
      </c>
      <c r="Q21" s="13"/>
      <c r="R21" s="12">
        <v>100</v>
      </c>
      <c r="S21" s="12">
        <v>85.66</v>
      </c>
      <c r="T21" s="12">
        <v>173.36</v>
      </c>
      <c r="U21" s="14">
        <v>42.51</v>
      </c>
      <c r="V21" s="11">
        <v>29.52</v>
      </c>
      <c r="W21" s="10"/>
      <c r="X21" s="10"/>
      <c r="Y21" s="10"/>
      <c r="Z21" s="10"/>
    </row>
    <row r="22" spans="1:26" x14ac:dyDescent="0.25">
      <c r="A22" s="3">
        <v>20</v>
      </c>
      <c r="B22" s="4">
        <v>0.18</v>
      </c>
      <c r="C22" s="5">
        <v>6</v>
      </c>
      <c r="D22" s="6">
        <f t="shared" si="0"/>
        <v>0.15239999999999998</v>
      </c>
      <c r="E22" s="7"/>
      <c r="F22" s="11">
        <v>53.92</v>
      </c>
      <c r="G22" s="12">
        <v>255</v>
      </c>
      <c r="H22" s="12">
        <v>38.08</v>
      </c>
      <c r="I22" s="12">
        <v>138.52000000000001</v>
      </c>
      <c r="J22" s="12">
        <v>186.48</v>
      </c>
      <c r="K22" s="12">
        <v>8.1999999999999993</v>
      </c>
      <c r="L22" s="12">
        <v>11.89</v>
      </c>
      <c r="M22" s="12">
        <v>10.88</v>
      </c>
      <c r="N22" s="12">
        <v>6.31</v>
      </c>
      <c r="O22" s="12">
        <v>99.66</v>
      </c>
      <c r="P22" s="11">
        <v>12.57</v>
      </c>
      <c r="Q22" s="13"/>
      <c r="R22" s="12">
        <v>100</v>
      </c>
      <c r="S22" s="12">
        <v>141.38999999999999</v>
      </c>
      <c r="T22" s="12">
        <v>186.48</v>
      </c>
      <c r="U22" s="14">
        <v>109.03</v>
      </c>
      <c r="V22" s="11">
        <v>7.78</v>
      </c>
      <c r="W22" s="10"/>
      <c r="X22" s="10"/>
      <c r="Y22" s="10"/>
      <c r="Z22" s="10"/>
    </row>
    <row r="23" spans="1:26" s="2" customFormat="1" x14ac:dyDescent="0.25">
      <c r="A23" s="1"/>
    </row>
    <row r="24" spans="1:26" s="16" customFormat="1" x14ac:dyDescent="0.25">
      <c r="A24" s="3" t="s">
        <v>36</v>
      </c>
      <c r="B24" s="4" t="s">
        <v>22</v>
      </c>
      <c r="C24" s="5" t="s">
        <v>40</v>
      </c>
      <c r="D24" s="6" t="s">
        <v>29</v>
      </c>
      <c r="E24" s="7" t="s">
        <v>21</v>
      </c>
      <c r="F24" s="4" t="s">
        <v>0</v>
      </c>
      <c r="G24" s="8" t="s">
        <v>1</v>
      </c>
      <c r="H24" s="8" t="s">
        <v>2</v>
      </c>
      <c r="I24" s="8" t="s">
        <v>3</v>
      </c>
      <c r="J24" s="8" t="s">
        <v>4</v>
      </c>
      <c r="K24" s="8" t="s">
        <v>5</v>
      </c>
      <c r="L24" s="8" t="s">
        <v>6</v>
      </c>
      <c r="M24" s="8" t="s">
        <v>7</v>
      </c>
      <c r="N24" s="8" t="s">
        <v>8</v>
      </c>
      <c r="O24" s="8" t="s">
        <v>9</v>
      </c>
      <c r="P24" s="4" t="s">
        <v>10</v>
      </c>
      <c r="Q24" s="6" t="s">
        <v>25</v>
      </c>
      <c r="R24" s="8" t="s">
        <v>11</v>
      </c>
      <c r="S24" s="8" t="s">
        <v>12</v>
      </c>
      <c r="T24" s="8" t="s">
        <v>13</v>
      </c>
      <c r="U24" s="3" t="s">
        <v>14</v>
      </c>
      <c r="V24" s="4" t="s">
        <v>15</v>
      </c>
      <c r="W24" s="10"/>
      <c r="X24" s="10"/>
      <c r="Y24" s="10"/>
      <c r="Z24" s="10"/>
    </row>
    <row r="25" spans="1:26" s="16" customFormat="1" x14ac:dyDescent="0.25">
      <c r="A25" s="3">
        <v>1</v>
      </c>
      <c r="B25" s="4">
        <v>0.17</v>
      </c>
      <c r="C25" s="17">
        <v>7</v>
      </c>
      <c r="D25" s="6">
        <f>C25*0.0254</f>
        <v>0.17779999999999999</v>
      </c>
      <c r="E25" s="7">
        <v>1.2076</v>
      </c>
      <c r="F25" s="4">
        <v>128</v>
      </c>
      <c r="G25" s="8">
        <v>94.21</v>
      </c>
      <c r="H25" s="8">
        <v>0</v>
      </c>
      <c r="I25" s="8">
        <v>0</v>
      </c>
      <c r="J25" s="8">
        <v>48.28</v>
      </c>
      <c r="K25" s="8">
        <v>150</v>
      </c>
      <c r="L25" s="8">
        <v>508</v>
      </c>
      <c r="M25" s="8">
        <v>17</v>
      </c>
      <c r="N25" s="8">
        <v>11</v>
      </c>
      <c r="O25" s="8">
        <v>1.43</v>
      </c>
      <c r="P25" s="4">
        <v>17.46</v>
      </c>
      <c r="Q25" s="6"/>
      <c r="R25" s="8">
        <v>21.88</v>
      </c>
      <c r="S25" s="8">
        <v>151</v>
      </c>
      <c r="T25" s="8">
        <v>510</v>
      </c>
      <c r="U25" s="3">
        <v>156.37</v>
      </c>
      <c r="V25" s="4">
        <v>10.33</v>
      </c>
      <c r="W25" s="10"/>
      <c r="X25" s="10"/>
      <c r="Y25" s="10"/>
      <c r="Z25" s="10"/>
    </row>
    <row r="26" spans="1:26" x14ac:dyDescent="0.25">
      <c r="A26" s="3">
        <v>2</v>
      </c>
      <c r="B26" s="4">
        <v>0.37</v>
      </c>
      <c r="C26" s="17">
        <v>12.5</v>
      </c>
      <c r="D26" s="6">
        <f t="shared" ref="D26:D58" si="1">C26*0.0254</f>
        <v>0.3175</v>
      </c>
      <c r="E26" s="7">
        <v>0.96250000000000002</v>
      </c>
      <c r="F26" s="4">
        <v>857</v>
      </c>
      <c r="G26" s="8">
        <v>101.28</v>
      </c>
      <c r="H26" s="8">
        <v>0</v>
      </c>
      <c r="I26" s="8">
        <v>0</v>
      </c>
      <c r="J26" s="8">
        <v>138.61000000000001</v>
      </c>
      <c r="K26" s="8">
        <v>315</v>
      </c>
      <c r="L26" s="8">
        <v>443</v>
      </c>
      <c r="M26" s="8">
        <v>40</v>
      </c>
      <c r="N26" s="8">
        <v>36</v>
      </c>
      <c r="O26" s="8">
        <v>126.48</v>
      </c>
      <c r="P26" s="4">
        <v>47.51</v>
      </c>
      <c r="Q26" s="6"/>
      <c r="R26" s="8">
        <v>6.53</v>
      </c>
      <c r="S26" s="8">
        <v>315</v>
      </c>
      <c r="T26" s="8">
        <v>447</v>
      </c>
      <c r="U26" s="3">
        <v>139.27000000000001</v>
      </c>
      <c r="V26" s="4">
        <v>28.66</v>
      </c>
      <c r="W26" s="10"/>
      <c r="X26" s="10"/>
      <c r="Y26" s="10"/>
      <c r="Z26" s="10"/>
    </row>
    <row r="27" spans="1:26" x14ac:dyDescent="0.25">
      <c r="A27" s="3">
        <v>3</v>
      </c>
      <c r="B27" s="4">
        <v>0.18</v>
      </c>
      <c r="C27" s="17">
        <v>5.5</v>
      </c>
      <c r="D27" s="6">
        <f t="shared" si="1"/>
        <v>0.13969999999999999</v>
      </c>
      <c r="E27" s="7">
        <v>0.81369999999999998</v>
      </c>
      <c r="F27" s="4">
        <v>147</v>
      </c>
      <c r="G27" s="8">
        <v>96.02</v>
      </c>
      <c r="H27" s="8">
        <v>0</v>
      </c>
      <c r="I27" s="8">
        <v>0</v>
      </c>
      <c r="J27" s="8">
        <v>57.01</v>
      </c>
      <c r="K27" s="8">
        <v>355</v>
      </c>
      <c r="L27" s="8">
        <v>436</v>
      </c>
      <c r="M27" s="8">
        <v>14</v>
      </c>
      <c r="N27" s="8">
        <v>17</v>
      </c>
      <c r="O27" s="8">
        <v>64.58</v>
      </c>
      <c r="P27" s="4">
        <v>17.72</v>
      </c>
      <c r="Q27" s="6"/>
      <c r="R27" s="8">
        <v>14.97</v>
      </c>
      <c r="S27" s="8">
        <v>361</v>
      </c>
      <c r="T27" s="8">
        <v>453</v>
      </c>
      <c r="U27" s="3">
        <v>73.61</v>
      </c>
      <c r="V27" s="4">
        <v>14</v>
      </c>
      <c r="W27" s="10"/>
      <c r="X27" s="10"/>
      <c r="Y27" s="10"/>
      <c r="Z27" s="10"/>
    </row>
    <row r="28" spans="1:26" x14ac:dyDescent="0.25">
      <c r="A28" s="3">
        <v>4</v>
      </c>
      <c r="B28" s="4">
        <v>0.26</v>
      </c>
      <c r="C28" s="17">
        <v>11</v>
      </c>
      <c r="D28" s="6">
        <f t="shared" si="1"/>
        <v>0.27939999999999998</v>
      </c>
      <c r="E28" s="7">
        <v>0.4425</v>
      </c>
      <c r="F28" s="4">
        <v>506</v>
      </c>
      <c r="G28" s="8">
        <v>97.36</v>
      </c>
      <c r="H28" s="8">
        <v>0</v>
      </c>
      <c r="I28" s="8">
        <v>0</v>
      </c>
      <c r="J28" s="8">
        <v>124.71</v>
      </c>
      <c r="K28" s="8">
        <v>383</v>
      </c>
      <c r="L28" s="8">
        <v>423</v>
      </c>
      <c r="M28" s="8">
        <v>46</v>
      </c>
      <c r="N28" s="8">
        <v>22</v>
      </c>
      <c r="O28" s="8">
        <v>8.6300000000000008</v>
      </c>
      <c r="P28" s="4">
        <v>46.87</v>
      </c>
      <c r="Q28" s="6"/>
      <c r="R28" s="8">
        <v>16.21</v>
      </c>
      <c r="S28" s="8">
        <v>383</v>
      </c>
      <c r="T28" s="8">
        <v>439</v>
      </c>
      <c r="U28" s="3">
        <v>11.07</v>
      </c>
      <c r="V28" s="4">
        <v>19.02</v>
      </c>
      <c r="W28" s="10"/>
      <c r="X28" s="10"/>
      <c r="Y28" s="10"/>
      <c r="Z28" s="10"/>
    </row>
    <row r="29" spans="1:26" x14ac:dyDescent="0.25">
      <c r="A29" s="3">
        <v>5</v>
      </c>
      <c r="B29" s="4">
        <v>0.84</v>
      </c>
      <c r="C29" s="17">
        <v>40.5</v>
      </c>
      <c r="D29" s="6">
        <v>0.92</v>
      </c>
      <c r="E29" s="7">
        <v>0.30259999999999998</v>
      </c>
      <c r="F29" s="4">
        <v>750</v>
      </c>
      <c r="G29" s="8">
        <v>105.13</v>
      </c>
      <c r="H29" s="8">
        <v>0</v>
      </c>
      <c r="I29" s="8">
        <v>0</v>
      </c>
      <c r="J29" s="8">
        <v>118.47</v>
      </c>
      <c r="K29" s="8">
        <v>347</v>
      </c>
      <c r="L29" s="8">
        <v>289</v>
      </c>
      <c r="M29" s="8">
        <v>33</v>
      </c>
      <c r="N29" s="8">
        <v>34</v>
      </c>
      <c r="O29" s="8">
        <v>50.81</v>
      </c>
      <c r="P29" s="4">
        <v>39.700000000000003</v>
      </c>
      <c r="Q29" s="6"/>
      <c r="R29" s="8">
        <v>7.87</v>
      </c>
      <c r="S29" s="8">
        <v>348</v>
      </c>
      <c r="T29" s="8">
        <v>319</v>
      </c>
      <c r="U29" s="3">
        <v>49.09</v>
      </c>
      <c r="V29" s="4">
        <v>30.41</v>
      </c>
      <c r="W29" s="10"/>
      <c r="X29" s="10"/>
      <c r="Y29" s="10"/>
      <c r="Z29" s="10"/>
    </row>
    <row r="30" spans="1:26" x14ac:dyDescent="0.25">
      <c r="A30" s="3">
        <v>6</v>
      </c>
      <c r="B30" s="4">
        <v>0.12</v>
      </c>
      <c r="C30" s="17">
        <v>5.5</v>
      </c>
      <c r="D30" s="6">
        <f t="shared" si="1"/>
        <v>0.13969999999999999</v>
      </c>
      <c r="E30" s="7">
        <v>0.27589999999999998</v>
      </c>
      <c r="F30" s="4">
        <v>33</v>
      </c>
      <c r="G30" s="8">
        <v>115.67</v>
      </c>
      <c r="H30" s="8">
        <v>0</v>
      </c>
      <c r="I30" s="8">
        <v>0</v>
      </c>
      <c r="J30" s="8">
        <v>20.14</v>
      </c>
      <c r="K30" s="8">
        <v>336</v>
      </c>
      <c r="L30" s="8">
        <v>233</v>
      </c>
      <c r="M30" s="8">
        <v>7</v>
      </c>
      <c r="N30" s="8">
        <v>6</v>
      </c>
      <c r="O30" s="8">
        <v>34.07</v>
      </c>
      <c r="P30" s="4">
        <v>8.06</v>
      </c>
      <c r="Q30" s="6"/>
      <c r="R30" s="8">
        <v>0</v>
      </c>
      <c r="S30" s="8">
        <v>336</v>
      </c>
      <c r="T30" s="8">
        <v>238</v>
      </c>
      <c r="U30" s="3">
        <v>29.74</v>
      </c>
      <c r="V30" s="4">
        <v>6</v>
      </c>
      <c r="W30" s="10"/>
      <c r="X30" s="10"/>
      <c r="Y30" s="10"/>
      <c r="Z30" s="10"/>
    </row>
    <row r="31" spans="1:26" x14ac:dyDescent="0.25">
      <c r="A31" s="3">
        <v>7</v>
      </c>
      <c r="B31" s="4">
        <v>0.24</v>
      </c>
      <c r="C31" s="17">
        <v>11.5</v>
      </c>
      <c r="D31" s="6">
        <f t="shared" si="1"/>
        <v>0.29209999999999997</v>
      </c>
      <c r="E31" s="7">
        <v>0.22120000000000001</v>
      </c>
      <c r="F31" s="4">
        <v>273</v>
      </c>
      <c r="G31" s="8">
        <v>98.4</v>
      </c>
      <c r="H31" s="8">
        <v>0</v>
      </c>
      <c r="I31" s="8">
        <v>0</v>
      </c>
      <c r="J31" s="8">
        <v>66.430000000000007</v>
      </c>
      <c r="K31" s="8">
        <v>387</v>
      </c>
      <c r="L31" s="8">
        <v>225</v>
      </c>
      <c r="M31" s="8">
        <v>18</v>
      </c>
      <c r="N31" s="8">
        <v>22</v>
      </c>
      <c r="O31" s="8">
        <v>74.03</v>
      </c>
      <c r="P31" s="4">
        <v>23.41</v>
      </c>
      <c r="Q31" s="6"/>
      <c r="R31" s="8">
        <v>11.36</v>
      </c>
      <c r="S31" s="8">
        <v>391</v>
      </c>
      <c r="T31" s="8">
        <v>247</v>
      </c>
      <c r="U31" s="3">
        <v>70.02</v>
      </c>
      <c r="V31" s="4">
        <v>16.899999999999999</v>
      </c>
      <c r="W31" s="10"/>
      <c r="X31" s="10"/>
      <c r="Y31" s="10"/>
      <c r="Z31" s="10"/>
    </row>
    <row r="32" spans="1:26" x14ac:dyDescent="0.25">
      <c r="A32" s="3">
        <v>8</v>
      </c>
      <c r="B32" s="4">
        <v>0.15</v>
      </c>
      <c r="C32" s="17">
        <v>4.5</v>
      </c>
      <c r="D32" s="6">
        <f t="shared" si="1"/>
        <v>0.1143</v>
      </c>
      <c r="E32" s="7">
        <v>0.1729</v>
      </c>
      <c r="F32" s="4">
        <v>30</v>
      </c>
      <c r="G32" s="8">
        <v>96.23</v>
      </c>
      <c r="H32" s="8">
        <v>0</v>
      </c>
      <c r="I32" s="8">
        <v>0</v>
      </c>
      <c r="J32" s="8">
        <v>33.21</v>
      </c>
      <c r="K32" s="8">
        <v>435</v>
      </c>
      <c r="L32" s="8">
        <v>185</v>
      </c>
      <c r="M32" s="8">
        <v>8</v>
      </c>
      <c r="N32" s="8">
        <v>6</v>
      </c>
      <c r="O32" s="8">
        <v>0.93</v>
      </c>
      <c r="P32" s="4">
        <v>8.94</v>
      </c>
      <c r="Q32" s="6"/>
      <c r="R32" s="8">
        <v>0</v>
      </c>
      <c r="S32" s="8">
        <v>435</v>
      </c>
      <c r="T32" s="8">
        <v>191</v>
      </c>
      <c r="U32" s="3">
        <v>26.57</v>
      </c>
      <c r="V32" s="4">
        <v>6</v>
      </c>
      <c r="W32" s="10"/>
      <c r="X32" s="10"/>
      <c r="Y32" s="10"/>
      <c r="Z32" s="10"/>
    </row>
    <row r="33" spans="1:26" x14ac:dyDescent="0.25">
      <c r="A33" s="3">
        <v>9</v>
      </c>
      <c r="B33" s="4">
        <v>0.2</v>
      </c>
      <c r="C33" s="17">
        <v>8</v>
      </c>
      <c r="D33" s="6">
        <f t="shared" si="1"/>
        <v>0.20319999999999999</v>
      </c>
      <c r="E33" s="7">
        <v>0.14460000000000001</v>
      </c>
      <c r="F33" s="4">
        <v>204</v>
      </c>
      <c r="G33" s="8">
        <v>98.38</v>
      </c>
      <c r="H33" s="8">
        <v>0</v>
      </c>
      <c r="I33" s="8">
        <v>0</v>
      </c>
      <c r="J33" s="8">
        <v>59.11</v>
      </c>
      <c r="K33" s="8">
        <v>441</v>
      </c>
      <c r="L33" s="8">
        <v>157</v>
      </c>
      <c r="M33" s="8">
        <v>16</v>
      </c>
      <c r="N33" s="8">
        <v>17</v>
      </c>
      <c r="O33" s="8">
        <v>57.23</v>
      </c>
      <c r="P33" s="4">
        <v>20.25</v>
      </c>
      <c r="Q33" s="6"/>
      <c r="R33" s="8">
        <v>10.29</v>
      </c>
      <c r="S33" s="8">
        <v>443</v>
      </c>
      <c r="T33" s="8">
        <v>174</v>
      </c>
      <c r="U33" s="3">
        <v>57.09</v>
      </c>
      <c r="V33" s="4">
        <v>16</v>
      </c>
      <c r="W33" s="10"/>
      <c r="X33" s="10"/>
      <c r="Y33" s="10"/>
      <c r="Z33" s="10"/>
    </row>
    <row r="34" spans="1:26" x14ac:dyDescent="0.25">
      <c r="A34" s="3">
        <v>10</v>
      </c>
      <c r="B34" s="4">
        <v>0.19</v>
      </c>
      <c r="C34" s="17">
        <v>10.5</v>
      </c>
      <c r="D34" s="6">
        <f t="shared" si="1"/>
        <v>0.26669999999999999</v>
      </c>
      <c r="E34" s="7">
        <v>0.1431</v>
      </c>
      <c r="F34" s="4">
        <v>98</v>
      </c>
      <c r="G34" s="8">
        <v>94.21</v>
      </c>
      <c r="H34" s="8">
        <v>0</v>
      </c>
      <c r="I34" s="8">
        <v>0</v>
      </c>
      <c r="J34" s="8">
        <v>41.11</v>
      </c>
      <c r="K34" s="8">
        <v>494</v>
      </c>
      <c r="L34" s="8">
        <v>237</v>
      </c>
      <c r="M34" s="8">
        <v>13</v>
      </c>
      <c r="N34" s="8">
        <v>13</v>
      </c>
      <c r="O34" s="8">
        <v>134.97999999999999</v>
      </c>
      <c r="P34" s="4">
        <v>14.76</v>
      </c>
      <c r="Q34" s="6"/>
      <c r="R34" s="8">
        <v>14.29</v>
      </c>
      <c r="S34" s="8">
        <v>499</v>
      </c>
      <c r="T34" s="8">
        <v>237</v>
      </c>
      <c r="U34" s="3">
        <v>118.3</v>
      </c>
      <c r="V34" s="4">
        <v>10.78</v>
      </c>
      <c r="W34" s="10"/>
      <c r="X34" s="10"/>
      <c r="Y34" s="10"/>
      <c r="Z34" s="10"/>
    </row>
    <row r="35" spans="1:26" x14ac:dyDescent="0.25">
      <c r="A35" s="3">
        <v>11</v>
      </c>
      <c r="B35" s="4">
        <v>0.12</v>
      </c>
      <c r="C35" s="17">
        <v>5</v>
      </c>
      <c r="D35" s="6">
        <f t="shared" si="1"/>
        <v>0.127</v>
      </c>
      <c r="E35" s="15" t="s">
        <v>30</v>
      </c>
      <c r="F35" s="4">
        <v>34</v>
      </c>
      <c r="G35" s="8">
        <v>96.68</v>
      </c>
      <c r="H35" s="8">
        <v>0</v>
      </c>
      <c r="I35" s="8">
        <v>0</v>
      </c>
      <c r="J35" s="8">
        <v>38.04</v>
      </c>
      <c r="K35" s="8">
        <v>509</v>
      </c>
      <c r="L35" s="8">
        <v>260</v>
      </c>
      <c r="M35" s="8">
        <v>8</v>
      </c>
      <c r="N35" s="8">
        <v>7</v>
      </c>
      <c r="O35" s="8">
        <v>19.920000000000002</v>
      </c>
      <c r="P35" s="4">
        <v>9.43</v>
      </c>
      <c r="Q35" s="6"/>
      <c r="R35" s="8">
        <v>0</v>
      </c>
      <c r="S35" s="8">
        <v>509</v>
      </c>
      <c r="T35" s="8">
        <v>266</v>
      </c>
      <c r="U35" s="3">
        <v>32.01</v>
      </c>
      <c r="V35" s="4">
        <v>7</v>
      </c>
      <c r="W35" s="10"/>
      <c r="X35" s="10"/>
      <c r="Y35" s="10"/>
      <c r="Z35" s="10"/>
    </row>
    <row r="36" spans="1:26" x14ac:dyDescent="0.25">
      <c r="A36" s="3">
        <v>12</v>
      </c>
      <c r="B36" s="4">
        <v>0.17</v>
      </c>
      <c r="C36" s="17">
        <v>5</v>
      </c>
      <c r="D36" s="6">
        <f t="shared" si="1"/>
        <v>0.127</v>
      </c>
      <c r="E36" s="7"/>
      <c r="F36" s="4">
        <v>149</v>
      </c>
      <c r="G36" s="8">
        <v>94.4</v>
      </c>
      <c r="H36" s="8">
        <v>0</v>
      </c>
      <c r="I36" s="8">
        <v>0</v>
      </c>
      <c r="J36" s="8">
        <v>51.94</v>
      </c>
      <c r="K36" s="8">
        <v>513</v>
      </c>
      <c r="L36" s="8">
        <v>188</v>
      </c>
      <c r="M36" s="8">
        <v>14</v>
      </c>
      <c r="N36" s="8">
        <v>16</v>
      </c>
      <c r="O36" s="8">
        <v>99.5</v>
      </c>
      <c r="P36" s="4">
        <v>16.489999999999998</v>
      </c>
      <c r="Q36" s="6"/>
      <c r="R36" s="8">
        <v>15.44</v>
      </c>
      <c r="S36" s="8">
        <v>519</v>
      </c>
      <c r="T36" s="8">
        <v>204</v>
      </c>
      <c r="U36" s="3">
        <v>75.959999999999994</v>
      </c>
      <c r="V36" s="4">
        <v>13.48</v>
      </c>
      <c r="W36" s="10"/>
      <c r="X36" s="10"/>
      <c r="Y36" s="10"/>
      <c r="Z36" s="10"/>
    </row>
    <row r="37" spans="1:26" x14ac:dyDescent="0.25">
      <c r="A37" s="3">
        <v>13</v>
      </c>
      <c r="B37" s="4">
        <v>0.15</v>
      </c>
      <c r="C37" s="17">
        <v>6.5</v>
      </c>
      <c r="D37" s="6">
        <f t="shared" si="1"/>
        <v>0.1651</v>
      </c>
      <c r="E37" s="7"/>
      <c r="F37" s="4">
        <v>21</v>
      </c>
      <c r="G37" s="8">
        <v>84.71</v>
      </c>
      <c r="H37" s="8">
        <v>0</v>
      </c>
      <c r="I37" s="8">
        <v>0</v>
      </c>
      <c r="J37" s="8">
        <v>37.94</v>
      </c>
      <c r="K37" s="8">
        <v>622</v>
      </c>
      <c r="L37" s="8">
        <v>294</v>
      </c>
      <c r="M37" s="8">
        <v>9</v>
      </c>
      <c r="N37" s="8">
        <v>7</v>
      </c>
      <c r="O37" s="8">
        <v>159.09</v>
      </c>
      <c r="P37" s="4">
        <v>9.85</v>
      </c>
      <c r="Q37" s="6"/>
      <c r="R37" s="8">
        <v>100</v>
      </c>
      <c r="S37" s="8">
        <v>622</v>
      </c>
      <c r="T37" s="8">
        <v>294</v>
      </c>
      <c r="U37" s="3">
        <v>156.04</v>
      </c>
      <c r="V37" s="4">
        <v>6.51</v>
      </c>
      <c r="W37" s="10"/>
      <c r="X37" s="10"/>
      <c r="Y37" s="10"/>
      <c r="Z37" s="10"/>
    </row>
    <row r="38" spans="1:26" x14ac:dyDescent="0.25">
      <c r="A38" s="3">
        <v>14</v>
      </c>
      <c r="B38" s="4">
        <v>0.25</v>
      </c>
      <c r="C38" s="17">
        <v>7</v>
      </c>
      <c r="D38" s="6">
        <f t="shared" si="1"/>
        <v>0.17779999999999999</v>
      </c>
      <c r="E38" s="7"/>
      <c r="F38" s="4">
        <v>557</v>
      </c>
      <c r="G38" s="8">
        <v>100.19</v>
      </c>
      <c r="H38" s="8">
        <v>0</v>
      </c>
      <c r="I38" s="8">
        <v>0</v>
      </c>
      <c r="J38" s="8">
        <v>112.23</v>
      </c>
      <c r="K38" s="8">
        <v>636</v>
      </c>
      <c r="L38" s="8">
        <v>259</v>
      </c>
      <c r="M38" s="8">
        <v>41</v>
      </c>
      <c r="N38" s="8">
        <v>22</v>
      </c>
      <c r="O38" s="8">
        <v>4.54</v>
      </c>
      <c r="P38" s="4">
        <v>41.3</v>
      </c>
      <c r="Q38" s="6"/>
      <c r="R38" s="8">
        <v>9.16</v>
      </c>
      <c r="S38" s="8">
        <v>636</v>
      </c>
      <c r="T38" s="8">
        <v>270</v>
      </c>
      <c r="U38" s="3">
        <v>173.05</v>
      </c>
      <c r="V38" s="4">
        <v>22</v>
      </c>
      <c r="W38" s="10"/>
      <c r="X38" s="10"/>
      <c r="Y38" s="10"/>
      <c r="Z38" s="10"/>
    </row>
    <row r="39" spans="1:26" x14ac:dyDescent="0.25">
      <c r="A39" s="3">
        <v>15</v>
      </c>
      <c r="B39" s="4">
        <v>0.16</v>
      </c>
      <c r="C39" s="17">
        <v>8</v>
      </c>
      <c r="D39" s="6">
        <f t="shared" si="1"/>
        <v>0.20319999999999999</v>
      </c>
      <c r="E39" s="7"/>
      <c r="F39" s="4">
        <v>19</v>
      </c>
      <c r="G39" s="8">
        <v>91.84</v>
      </c>
      <c r="H39" s="8">
        <v>0</v>
      </c>
      <c r="I39" s="8">
        <v>0</v>
      </c>
      <c r="J39" s="8">
        <v>18.14</v>
      </c>
      <c r="K39" s="8">
        <v>623</v>
      </c>
      <c r="L39" s="8">
        <v>205</v>
      </c>
      <c r="M39" s="8">
        <v>6</v>
      </c>
      <c r="N39" s="8">
        <v>6</v>
      </c>
      <c r="O39" s="8">
        <v>41.54</v>
      </c>
      <c r="P39" s="4">
        <v>7.81</v>
      </c>
      <c r="Q39" s="6"/>
      <c r="R39" s="8">
        <v>0</v>
      </c>
      <c r="S39" s="8">
        <v>623</v>
      </c>
      <c r="T39" s="8">
        <v>210</v>
      </c>
      <c r="U39" s="3">
        <v>39.81</v>
      </c>
      <c r="V39" s="4">
        <v>4.24</v>
      </c>
      <c r="W39" s="10"/>
      <c r="X39" s="10"/>
      <c r="Y39" s="10"/>
      <c r="Z39" s="10"/>
    </row>
    <row r="40" spans="1:26" x14ac:dyDescent="0.25">
      <c r="A40" s="3">
        <v>16</v>
      </c>
      <c r="B40" s="4">
        <v>0.19</v>
      </c>
      <c r="C40" s="17">
        <v>9</v>
      </c>
      <c r="D40" s="6">
        <f t="shared" si="1"/>
        <v>0.2286</v>
      </c>
      <c r="E40" s="7"/>
      <c r="F40" s="4">
        <v>126</v>
      </c>
      <c r="G40" s="8">
        <v>96.6</v>
      </c>
      <c r="H40" s="8">
        <v>0</v>
      </c>
      <c r="I40" s="8">
        <v>0</v>
      </c>
      <c r="J40" s="8">
        <v>46.53</v>
      </c>
      <c r="K40" s="8">
        <v>617</v>
      </c>
      <c r="L40" s="8">
        <v>166</v>
      </c>
      <c r="M40" s="8">
        <v>13</v>
      </c>
      <c r="N40" s="8">
        <v>15</v>
      </c>
      <c r="O40" s="8">
        <v>133.16</v>
      </c>
      <c r="P40" s="4">
        <v>16.55</v>
      </c>
      <c r="Q40" s="6"/>
      <c r="R40" s="8">
        <v>13.49</v>
      </c>
      <c r="S40" s="8">
        <v>620</v>
      </c>
      <c r="T40" s="8">
        <v>166</v>
      </c>
      <c r="U40" s="3">
        <v>115.02</v>
      </c>
      <c r="V40" s="4">
        <v>12.02</v>
      </c>
      <c r="W40" s="10"/>
      <c r="X40" s="10"/>
      <c r="Y40" s="10"/>
      <c r="Z40" s="10"/>
    </row>
    <row r="41" spans="1:26" x14ac:dyDescent="0.25">
      <c r="A41" s="3">
        <v>17</v>
      </c>
      <c r="B41" s="4">
        <v>0.12</v>
      </c>
      <c r="C41" s="17">
        <v>3.5</v>
      </c>
      <c r="D41" s="6">
        <f t="shared" si="1"/>
        <v>8.8899999999999993E-2</v>
      </c>
      <c r="E41" s="7"/>
      <c r="F41" s="4">
        <v>54</v>
      </c>
      <c r="G41" s="8">
        <v>98.44</v>
      </c>
      <c r="H41" s="8">
        <v>0</v>
      </c>
      <c r="I41" s="8">
        <v>0</v>
      </c>
      <c r="J41" s="8">
        <v>31.8</v>
      </c>
      <c r="K41" s="8">
        <v>645</v>
      </c>
      <c r="L41" s="8">
        <v>124</v>
      </c>
      <c r="M41" s="8">
        <v>10</v>
      </c>
      <c r="N41" s="8">
        <v>8</v>
      </c>
      <c r="O41" s="8">
        <v>172.56</v>
      </c>
      <c r="P41" s="4">
        <v>11.18</v>
      </c>
      <c r="Q41" s="6"/>
      <c r="R41" s="8">
        <v>3.7</v>
      </c>
      <c r="S41" s="8">
        <v>645</v>
      </c>
      <c r="T41" s="8">
        <v>125</v>
      </c>
      <c r="U41" s="3">
        <v>153.43</v>
      </c>
      <c r="V41" s="4">
        <v>8</v>
      </c>
      <c r="W41" s="10"/>
      <c r="X41" s="10"/>
      <c r="Y41" s="10"/>
      <c r="Z41" s="10"/>
    </row>
    <row r="42" spans="1:26" x14ac:dyDescent="0.25">
      <c r="A42" s="3">
        <v>18</v>
      </c>
      <c r="B42" s="4">
        <v>0.18</v>
      </c>
      <c r="C42" s="17">
        <v>6.5</v>
      </c>
      <c r="D42" s="6">
        <f t="shared" si="1"/>
        <v>0.1651</v>
      </c>
      <c r="E42" s="7"/>
      <c r="F42" s="4">
        <v>53</v>
      </c>
      <c r="G42" s="8">
        <v>95.02</v>
      </c>
      <c r="H42" s="8">
        <v>0</v>
      </c>
      <c r="I42" s="8">
        <v>0</v>
      </c>
      <c r="J42" s="8">
        <v>42.87</v>
      </c>
      <c r="K42" s="8">
        <v>685</v>
      </c>
      <c r="L42" s="8">
        <v>129</v>
      </c>
      <c r="M42" s="8">
        <v>8</v>
      </c>
      <c r="N42" s="8">
        <v>10</v>
      </c>
      <c r="O42" s="8">
        <v>114.55</v>
      </c>
      <c r="P42" s="4">
        <v>11.18</v>
      </c>
      <c r="Q42" s="6"/>
      <c r="R42" s="8">
        <v>13.21</v>
      </c>
      <c r="S42" s="8">
        <v>686</v>
      </c>
      <c r="T42" s="8">
        <v>129</v>
      </c>
      <c r="U42" s="3">
        <v>116.57</v>
      </c>
      <c r="V42" s="4">
        <v>8</v>
      </c>
      <c r="W42" s="10"/>
      <c r="X42" s="10"/>
      <c r="Y42" s="10"/>
      <c r="Z42" s="10"/>
    </row>
    <row r="43" spans="1:26" x14ac:dyDescent="0.25">
      <c r="A43" s="3">
        <v>19</v>
      </c>
      <c r="B43" s="4">
        <v>0.69</v>
      </c>
      <c r="C43" s="17">
        <v>27.5</v>
      </c>
      <c r="D43" s="6">
        <f t="shared" si="1"/>
        <v>0.69850000000000001</v>
      </c>
      <c r="E43" s="7"/>
      <c r="F43" s="4">
        <v>1769</v>
      </c>
      <c r="G43" s="8">
        <v>105.75</v>
      </c>
      <c r="H43" s="8">
        <v>0</v>
      </c>
      <c r="I43" s="8">
        <v>0</v>
      </c>
      <c r="J43" s="8">
        <v>332.13</v>
      </c>
      <c r="K43" s="8">
        <v>763</v>
      </c>
      <c r="L43" s="8">
        <v>151</v>
      </c>
      <c r="M43" s="8">
        <v>51</v>
      </c>
      <c r="N43" s="8">
        <v>51</v>
      </c>
      <c r="O43" s="8">
        <v>137.22</v>
      </c>
      <c r="P43" s="4">
        <v>58.41</v>
      </c>
      <c r="Q43" s="6"/>
      <c r="R43" s="8">
        <v>1.53</v>
      </c>
      <c r="S43" s="8">
        <v>765</v>
      </c>
      <c r="T43" s="8">
        <v>159</v>
      </c>
      <c r="U43" s="3">
        <v>141.94999999999999</v>
      </c>
      <c r="V43" s="4">
        <v>46.7</v>
      </c>
      <c r="W43" s="10"/>
      <c r="X43" s="10"/>
      <c r="Y43" s="10"/>
      <c r="Z43" s="10"/>
    </row>
    <row r="44" spans="1:26" x14ac:dyDescent="0.25">
      <c r="A44" s="3">
        <v>20</v>
      </c>
      <c r="B44" s="4">
        <v>0.12</v>
      </c>
      <c r="C44" s="17">
        <v>6</v>
      </c>
      <c r="D44" s="6">
        <f t="shared" si="1"/>
        <v>0.15239999999999998</v>
      </c>
      <c r="E44" s="7"/>
      <c r="F44" s="4">
        <v>20</v>
      </c>
      <c r="G44" s="8">
        <v>96.6</v>
      </c>
      <c r="H44" s="8">
        <v>0</v>
      </c>
      <c r="I44" s="8">
        <v>0</v>
      </c>
      <c r="J44" s="8">
        <v>30.04</v>
      </c>
      <c r="K44" s="8">
        <v>807</v>
      </c>
      <c r="L44" s="8">
        <v>105</v>
      </c>
      <c r="M44" s="8">
        <v>7</v>
      </c>
      <c r="N44" s="8">
        <v>6</v>
      </c>
      <c r="O44" s="8">
        <v>17.62</v>
      </c>
      <c r="P44" s="4">
        <v>7.62</v>
      </c>
      <c r="Q44" s="6"/>
      <c r="R44" s="8">
        <v>0</v>
      </c>
      <c r="S44" s="8">
        <v>807</v>
      </c>
      <c r="T44" s="8">
        <v>109</v>
      </c>
      <c r="U44" s="3">
        <v>23.2</v>
      </c>
      <c r="V44" s="4">
        <v>6</v>
      </c>
      <c r="W44" s="10"/>
      <c r="X44" s="10"/>
      <c r="Y44" s="10"/>
      <c r="Z44" s="10"/>
    </row>
    <row r="45" spans="1:26" x14ac:dyDescent="0.25">
      <c r="A45" s="3">
        <v>21</v>
      </c>
      <c r="B45" s="4">
        <v>0.17</v>
      </c>
      <c r="C45" s="17">
        <v>10.5</v>
      </c>
      <c r="D45" s="6">
        <f t="shared" si="1"/>
        <v>0.26669999999999999</v>
      </c>
      <c r="E45" s="7"/>
      <c r="F45" s="4">
        <v>62</v>
      </c>
      <c r="G45" s="8">
        <v>92.53</v>
      </c>
      <c r="H45" s="8">
        <v>0</v>
      </c>
      <c r="I45" s="8">
        <v>0</v>
      </c>
      <c r="J45" s="8">
        <v>47.36</v>
      </c>
      <c r="K45" s="8">
        <v>828</v>
      </c>
      <c r="L45" s="8">
        <v>143</v>
      </c>
      <c r="M45" s="8">
        <v>13</v>
      </c>
      <c r="N45" s="8">
        <v>11</v>
      </c>
      <c r="O45" s="8">
        <v>143.58000000000001</v>
      </c>
      <c r="P45" s="4">
        <v>15.81</v>
      </c>
      <c r="Q45" s="6"/>
      <c r="R45" s="8">
        <v>17.739999999999998</v>
      </c>
      <c r="S45" s="8">
        <v>828</v>
      </c>
      <c r="T45" s="8">
        <v>144</v>
      </c>
      <c r="U45" s="3">
        <v>145.30000000000001</v>
      </c>
      <c r="V45" s="4">
        <v>6.52</v>
      </c>
      <c r="W45" s="10"/>
      <c r="X45" s="10"/>
      <c r="Y45" s="10"/>
      <c r="Z45" s="10"/>
    </row>
    <row r="46" spans="1:26" x14ac:dyDescent="0.25">
      <c r="A46" s="3">
        <v>22</v>
      </c>
      <c r="B46" s="4">
        <v>0.17</v>
      </c>
      <c r="C46" s="17">
        <v>5</v>
      </c>
      <c r="D46" s="6">
        <f t="shared" si="1"/>
        <v>0.127</v>
      </c>
      <c r="E46" s="7"/>
      <c r="F46" s="4">
        <v>46</v>
      </c>
      <c r="G46" s="8">
        <v>93.02</v>
      </c>
      <c r="H46" s="8">
        <v>0</v>
      </c>
      <c r="I46" s="8">
        <v>0</v>
      </c>
      <c r="J46" s="8">
        <v>27.8</v>
      </c>
      <c r="K46" s="8">
        <v>837</v>
      </c>
      <c r="L46" s="8">
        <v>183</v>
      </c>
      <c r="M46" s="8">
        <v>10</v>
      </c>
      <c r="N46" s="8">
        <v>8</v>
      </c>
      <c r="O46" s="8">
        <v>147.11000000000001</v>
      </c>
      <c r="P46" s="4">
        <v>11.18</v>
      </c>
      <c r="Q46" s="6"/>
      <c r="R46" s="8">
        <v>15.22</v>
      </c>
      <c r="S46" s="8">
        <v>837</v>
      </c>
      <c r="T46" s="8">
        <v>185</v>
      </c>
      <c r="U46" s="3">
        <v>153.43</v>
      </c>
      <c r="V46" s="4">
        <v>6.96</v>
      </c>
      <c r="W46" s="10"/>
      <c r="X46" s="10"/>
      <c r="Y46" s="10"/>
      <c r="Z46" s="10"/>
    </row>
    <row r="47" spans="1:26" x14ac:dyDescent="0.25">
      <c r="A47" s="3">
        <v>23</v>
      </c>
      <c r="B47" s="4">
        <v>0.28999999999999998</v>
      </c>
      <c r="C47" s="17"/>
      <c r="D47" s="6"/>
      <c r="E47" s="7"/>
      <c r="F47" s="4">
        <v>69</v>
      </c>
      <c r="G47" s="8">
        <v>101.68</v>
      </c>
      <c r="H47" s="8">
        <v>0</v>
      </c>
      <c r="I47" s="8">
        <v>0</v>
      </c>
      <c r="J47" s="8">
        <v>54.18</v>
      </c>
      <c r="K47" s="8">
        <v>865</v>
      </c>
      <c r="L47" s="8">
        <v>98</v>
      </c>
      <c r="M47" s="8">
        <v>13</v>
      </c>
      <c r="N47" s="8">
        <v>9</v>
      </c>
      <c r="O47" s="8">
        <v>5.33</v>
      </c>
      <c r="P47" s="4">
        <v>13.6</v>
      </c>
      <c r="Q47" s="6"/>
      <c r="R47" s="8">
        <v>0</v>
      </c>
      <c r="S47" s="8">
        <v>865</v>
      </c>
      <c r="T47" s="8">
        <v>99</v>
      </c>
      <c r="U47" s="3">
        <v>162.9</v>
      </c>
      <c r="V47" s="4">
        <v>9</v>
      </c>
      <c r="W47" s="10"/>
      <c r="X47" s="10"/>
      <c r="Y47" s="10"/>
      <c r="Z47" s="10"/>
    </row>
    <row r="48" spans="1:26" x14ac:dyDescent="0.25">
      <c r="A48" s="3">
        <v>24</v>
      </c>
      <c r="B48" s="4">
        <v>0.2</v>
      </c>
      <c r="C48" s="17"/>
      <c r="D48" s="6"/>
      <c r="E48" s="7"/>
      <c r="F48" s="4">
        <v>71</v>
      </c>
      <c r="G48" s="8">
        <v>101.27</v>
      </c>
      <c r="H48" s="8">
        <v>0</v>
      </c>
      <c r="I48" s="8">
        <v>0</v>
      </c>
      <c r="J48" s="8">
        <v>82.57</v>
      </c>
      <c r="K48" s="8">
        <v>895</v>
      </c>
      <c r="L48" s="8">
        <v>123</v>
      </c>
      <c r="M48" s="8">
        <v>14</v>
      </c>
      <c r="N48" s="8">
        <v>16</v>
      </c>
      <c r="O48" s="8">
        <v>57.28</v>
      </c>
      <c r="P48" s="4">
        <v>17.489999999999998</v>
      </c>
      <c r="Q48" s="6"/>
      <c r="R48" s="8">
        <v>0</v>
      </c>
      <c r="S48" s="8">
        <v>896</v>
      </c>
      <c r="T48" s="8">
        <v>138</v>
      </c>
      <c r="U48" s="3">
        <v>59.04</v>
      </c>
      <c r="V48" s="4">
        <v>12.73</v>
      </c>
      <c r="W48" s="10"/>
      <c r="X48" s="10"/>
      <c r="Y48" s="10"/>
      <c r="Z48" s="10"/>
    </row>
    <row r="49" spans="1:26" x14ac:dyDescent="0.25">
      <c r="A49" s="3">
        <v>25</v>
      </c>
      <c r="B49" s="4">
        <v>0.22</v>
      </c>
      <c r="C49" s="17"/>
      <c r="D49" s="6"/>
      <c r="E49" s="7"/>
      <c r="F49" s="4">
        <v>320</v>
      </c>
      <c r="G49" s="8">
        <v>100.91</v>
      </c>
      <c r="H49" s="8">
        <v>0</v>
      </c>
      <c r="I49" s="8">
        <v>0</v>
      </c>
      <c r="J49" s="8">
        <v>112.61</v>
      </c>
      <c r="K49" s="8">
        <v>915</v>
      </c>
      <c r="L49" s="8">
        <v>130</v>
      </c>
      <c r="M49" s="8">
        <v>19</v>
      </c>
      <c r="N49" s="8">
        <v>29</v>
      </c>
      <c r="O49" s="8">
        <v>93.05</v>
      </c>
      <c r="P49" s="4">
        <v>29.27</v>
      </c>
      <c r="Q49" s="6"/>
      <c r="R49" s="8">
        <v>10.62</v>
      </c>
      <c r="S49" s="8">
        <v>919</v>
      </c>
      <c r="T49" s="8">
        <v>159</v>
      </c>
      <c r="U49" s="3">
        <v>82.15</v>
      </c>
      <c r="V49" s="4">
        <v>18.260000000000002</v>
      </c>
      <c r="W49" s="10"/>
      <c r="X49" s="10"/>
      <c r="Y49" s="10"/>
      <c r="Z49" s="10"/>
    </row>
    <row r="50" spans="1:26" x14ac:dyDescent="0.25">
      <c r="A50" s="3">
        <v>26</v>
      </c>
      <c r="B50" s="4">
        <v>0.18</v>
      </c>
      <c r="C50" s="17"/>
      <c r="D50" s="6"/>
      <c r="E50" s="7"/>
      <c r="F50" s="4">
        <v>32</v>
      </c>
      <c r="G50" s="8">
        <v>99.91</v>
      </c>
      <c r="H50" s="8">
        <v>0</v>
      </c>
      <c r="I50" s="8">
        <v>0</v>
      </c>
      <c r="J50" s="8">
        <v>38.04</v>
      </c>
      <c r="K50" s="8">
        <v>949</v>
      </c>
      <c r="L50" s="8">
        <v>147</v>
      </c>
      <c r="M50" s="8">
        <v>7</v>
      </c>
      <c r="N50" s="8">
        <v>10</v>
      </c>
      <c r="O50" s="8">
        <v>62.51</v>
      </c>
      <c r="P50" s="4">
        <v>10.82</v>
      </c>
      <c r="Q50" s="6"/>
      <c r="R50" s="8">
        <v>0</v>
      </c>
      <c r="S50" s="8">
        <v>949</v>
      </c>
      <c r="T50" s="8">
        <v>156</v>
      </c>
      <c r="U50" s="3">
        <v>56.31</v>
      </c>
      <c r="V50" s="4">
        <v>7</v>
      </c>
      <c r="W50" s="10"/>
      <c r="X50" s="10"/>
      <c r="Y50" s="10"/>
      <c r="Z50" s="10"/>
    </row>
    <row r="51" spans="1:26" x14ac:dyDescent="0.25">
      <c r="A51" s="3">
        <v>27</v>
      </c>
      <c r="B51" s="4">
        <v>0.35</v>
      </c>
      <c r="C51" s="17"/>
      <c r="D51" s="6"/>
      <c r="E51" s="7"/>
      <c r="F51" s="4">
        <v>1805</v>
      </c>
      <c r="G51" s="8">
        <v>103.94</v>
      </c>
      <c r="H51" s="8">
        <v>0</v>
      </c>
      <c r="I51" s="8">
        <v>0</v>
      </c>
      <c r="J51" s="8">
        <v>394.07</v>
      </c>
      <c r="K51" s="8">
        <v>885</v>
      </c>
      <c r="L51" s="8">
        <v>67</v>
      </c>
      <c r="M51" s="8">
        <v>68</v>
      </c>
      <c r="N51" s="8">
        <v>55</v>
      </c>
      <c r="O51" s="8">
        <v>177.32</v>
      </c>
      <c r="P51" s="4">
        <v>70.34</v>
      </c>
      <c r="Q51" s="6"/>
      <c r="R51" s="8">
        <v>5.04</v>
      </c>
      <c r="S51" s="8">
        <v>885</v>
      </c>
      <c r="T51" s="8">
        <v>82</v>
      </c>
      <c r="U51" s="3">
        <v>165.17</v>
      </c>
      <c r="V51" s="4">
        <v>52.83</v>
      </c>
      <c r="W51" s="10"/>
      <c r="X51" s="10"/>
      <c r="Y51" s="10"/>
      <c r="Z51" s="10"/>
    </row>
    <row r="52" spans="1:26" x14ac:dyDescent="0.25">
      <c r="A52" s="3">
        <v>28</v>
      </c>
      <c r="B52" s="4">
        <v>0.13</v>
      </c>
      <c r="C52" s="17"/>
      <c r="D52" s="6"/>
      <c r="E52" s="7"/>
      <c r="F52" s="4">
        <v>52</v>
      </c>
      <c r="G52" s="8">
        <v>94.71</v>
      </c>
      <c r="H52" s="8">
        <v>0</v>
      </c>
      <c r="I52" s="8">
        <v>0</v>
      </c>
      <c r="J52" s="8">
        <v>51.11</v>
      </c>
      <c r="K52" s="8">
        <v>967</v>
      </c>
      <c r="L52" s="8">
        <v>77</v>
      </c>
      <c r="M52" s="8">
        <v>10</v>
      </c>
      <c r="N52" s="8">
        <v>9</v>
      </c>
      <c r="O52" s="8">
        <v>20.98</v>
      </c>
      <c r="P52" s="4">
        <v>11.4</v>
      </c>
      <c r="Q52" s="6"/>
      <c r="R52" s="8">
        <v>0</v>
      </c>
      <c r="S52" s="8">
        <v>968</v>
      </c>
      <c r="T52" s="8">
        <v>77</v>
      </c>
      <c r="U52" s="3">
        <v>142.13</v>
      </c>
      <c r="V52" s="4">
        <v>9</v>
      </c>
      <c r="W52" s="10"/>
      <c r="X52" s="10"/>
      <c r="Y52" s="10"/>
      <c r="Z52" s="10"/>
    </row>
    <row r="53" spans="1:26" x14ac:dyDescent="0.25">
      <c r="A53" s="3">
        <v>29</v>
      </c>
      <c r="B53" s="4">
        <v>0.31</v>
      </c>
      <c r="C53" s="17"/>
      <c r="D53" s="6"/>
      <c r="E53" s="7"/>
      <c r="F53" s="4">
        <v>289</v>
      </c>
      <c r="G53" s="8">
        <v>98</v>
      </c>
      <c r="H53" s="8">
        <v>0</v>
      </c>
      <c r="I53" s="8">
        <v>0</v>
      </c>
      <c r="J53" s="8">
        <v>72.33</v>
      </c>
      <c r="K53" s="8">
        <v>903</v>
      </c>
      <c r="L53" s="8">
        <v>201</v>
      </c>
      <c r="M53" s="8">
        <v>22</v>
      </c>
      <c r="N53" s="8">
        <v>21</v>
      </c>
      <c r="O53" s="8">
        <v>142.51</v>
      </c>
      <c r="P53" s="4">
        <v>22.47</v>
      </c>
      <c r="Q53" s="6"/>
      <c r="R53" s="8">
        <v>11.76</v>
      </c>
      <c r="S53" s="8">
        <v>910</v>
      </c>
      <c r="T53" s="8">
        <v>201</v>
      </c>
      <c r="U53" s="3">
        <v>110.85</v>
      </c>
      <c r="V53" s="4">
        <v>19.8</v>
      </c>
      <c r="W53" s="10"/>
      <c r="X53" s="10"/>
      <c r="Y53" s="10"/>
      <c r="Z53" s="10"/>
    </row>
    <row r="54" spans="1:26" x14ac:dyDescent="0.25">
      <c r="A54" s="3">
        <v>30</v>
      </c>
      <c r="B54" s="4">
        <v>0.33</v>
      </c>
      <c r="C54" s="17"/>
      <c r="D54" s="6"/>
      <c r="E54" s="7"/>
      <c r="F54" s="4">
        <v>2020</v>
      </c>
      <c r="G54" s="8">
        <v>103.45</v>
      </c>
      <c r="H54" s="8">
        <v>0</v>
      </c>
      <c r="I54" s="8">
        <v>0</v>
      </c>
      <c r="J54" s="8">
        <v>528.62</v>
      </c>
      <c r="K54" s="8">
        <v>936</v>
      </c>
      <c r="L54" s="8">
        <v>177</v>
      </c>
      <c r="M54" s="8">
        <v>91</v>
      </c>
      <c r="N54" s="8">
        <v>46</v>
      </c>
      <c r="O54" s="8">
        <v>6.09</v>
      </c>
      <c r="P54" s="4">
        <v>96.46</v>
      </c>
      <c r="Q54" s="6"/>
      <c r="R54" s="8">
        <v>5.25</v>
      </c>
      <c r="S54" s="8">
        <v>936</v>
      </c>
      <c r="T54" s="8">
        <v>214</v>
      </c>
      <c r="U54" s="3">
        <v>19.37</v>
      </c>
      <c r="V54" s="4">
        <v>44.26</v>
      </c>
      <c r="W54" s="10"/>
      <c r="X54" s="10"/>
      <c r="Y54" s="10"/>
      <c r="Z54" s="10"/>
    </row>
    <row r="55" spans="1:26" x14ac:dyDescent="0.25">
      <c r="A55" s="3">
        <v>31</v>
      </c>
      <c r="B55" s="4">
        <v>0.14000000000000001</v>
      </c>
      <c r="C55" s="17"/>
      <c r="D55" s="6"/>
      <c r="E55" s="7"/>
      <c r="F55" s="4">
        <v>65</v>
      </c>
      <c r="G55" s="8">
        <v>90.4</v>
      </c>
      <c r="H55" s="8">
        <v>0</v>
      </c>
      <c r="I55" s="8">
        <v>0</v>
      </c>
      <c r="J55" s="8">
        <v>30.38</v>
      </c>
      <c r="K55" s="8">
        <v>1035</v>
      </c>
      <c r="L55" s="8">
        <v>236</v>
      </c>
      <c r="M55" s="8">
        <v>10</v>
      </c>
      <c r="N55" s="8">
        <v>9</v>
      </c>
      <c r="O55" s="8">
        <v>158.56</v>
      </c>
      <c r="P55" s="4">
        <v>11.66</v>
      </c>
      <c r="Q55" s="6"/>
      <c r="R55" s="8">
        <v>23.08</v>
      </c>
      <c r="S55" s="8">
        <v>1035</v>
      </c>
      <c r="T55" s="8">
        <v>236</v>
      </c>
      <c r="U55" s="3">
        <v>149.04</v>
      </c>
      <c r="V55" s="4">
        <v>8.64</v>
      </c>
      <c r="W55" s="10"/>
      <c r="X55" s="10"/>
      <c r="Y55" s="10"/>
      <c r="Z55" s="10"/>
    </row>
    <row r="56" spans="1:26" x14ac:dyDescent="0.25">
      <c r="A56" s="3">
        <v>32</v>
      </c>
      <c r="B56" s="4">
        <v>0.38</v>
      </c>
      <c r="C56" s="17"/>
      <c r="D56" s="6"/>
      <c r="E56" s="7"/>
      <c r="F56" s="4">
        <v>134</v>
      </c>
      <c r="G56" s="8">
        <v>101.74</v>
      </c>
      <c r="H56" s="8">
        <v>0</v>
      </c>
      <c r="I56" s="8">
        <v>0</v>
      </c>
      <c r="J56" s="8">
        <v>109.3</v>
      </c>
      <c r="K56" s="8">
        <v>963</v>
      </c>
      <c r="L56" s="8">
        <v>293</v>
      </c>
      <c r="M56" s="8">
        <v>15</v>
      </c>
      <c r="N56" s="8">
        <v>16</v>
      </c>
      <c r="O56" s="8">
        <v>117.29</v>
      </c>
      <c r="P56" s="4">
        <v>17.46</v>
      </c>
      <c r="Q56" s="6"/>
      <c r="R56" s="8">
        <v>0</v>
      </c>
      <c r="S56" s="8">
        <v>968</v>
      </c>
      <c r="T56" s="8">
        <v>293</v>
      </c>
      <c r="U56" s="3">
        <v>113.63</v>
      </c>
      <c r="V56" s="4">
        <v>13.8</v>
      </c>
      <c r="W56" s="10" t="s">
        <v>33</v>
      </c>
      <c r="X56" s="10"/>
      <c r="Y56" s="10"/>
      <c r="Z56" s="10"/>
    </row>
    <row r="57" spans="1:26" x14ac:dyDescent="0.25">
      <c r="A57" s="3">
        <v>33</v>
      </c>
      <c r="B57" s="4">
        <v>0.46</v>
      </c>
      <c r="C57" s="17">
        <v>18</v>
      </c>
      <c r="D57" s="6">
        <f t="shared" si="1"/>
        <v>0.4572</v>
      </c>
      <c r="E57" s="7"/>
      <c r="F57" s="4">
        <v>605</v>
      </c>
      <c r="G57" s="8">
        <v>100.11</v>
      </c>
      <c r="H57" s="8">
        <v>0</v>
      </c>
      <c r="I57" s="8">
        <v>0</v>
      </c>
      <c r="J57" s="8">
        <v>93.15</v>
      </c>
      <c r="K57" s="8">
        <v>741</v>
      </c>
      <c r="L57" s="8">
        <v>381</v>
      </c>
      <c r="M57" s="8">
        <v>30</v>
      </c>
      <c r="N57" s="8">
        <v>26</v>
      </c>
      <c r="O57" s="8">
        <v>174.3</v>
      </c>
      <c r="P57" s="4">
        <v>31.05</v>
      </c>
      <c r="Q57" s="6"/>
      <c r="R57" s="8">
        <v>8.1</v>
      </c>
      <c r="S57" s="8">
        <v>741</v>
      </c>
      <c r="T57" s="8">
        <v>390</v>
      </c>
      <c r="U57" s="3">
        <v>165.07</v>
      </c>
      <c r="V57" s="4">
        <v>26</v>
      </c>
      <c r="W57" s="10"/>
      <c r="X57" s="10"/>
      <c r="Y57" s="10"/>
      <c r="Z57" s="10"/>
    </row>
    <row r="58" spans="1:26" x14ac:dyDescent="0.25">
      <c r="A58" s="3">
        <v>34</v>
      </c>
      <c r="B58" s="4">
        <v>0.23</v>
      </c>
      <c r="C58" s="17">
        <v>8.5</v>
      </c>
      <c r="D58" s="6">
        <f t="shared" si="1"/>
        <v>0.21589999999999998</v>
      </c>
      <c r="E58" s="7"/>
      <c r="F58" s="4">
        <v>107</v>
      </c>
      <c r="G58" s="8">
        <v>94.23</v>
      </c>
      <c r="H58" s="8">
        <v>0</v>
      </c>
      <c r="I58" s="8">
        <v>0</v>
      </c>
      <c r="J58" s="8">
        <v>38.630000000000003</v>
      </c>
      <c r="K58" s="8">
        <v>689</v>
      </c>
      <c r="L58" s="8">
        <v>397</v>
      </c>
      <c r="M58" s="8">
        <v>12</v>
      </c>
      <c r="N58" s="8">
        <v>12</v>
      </c>
      <c r="O58" s="8">
        <v>54.72</v>
      </c>
      <c r="P58" s="4">
        <v>14.42</v>
      </c>
      <c r="Q58" s="6"/>
      <c r="R58" s="8">
        <v>14.02</v>
      </c>
      <c r="S58" s="8">
        <v>689</v>
      </c>
      <c r="T58" s="8">
        <v>407</v>
      </c>
      <c r="U58" s="3">
        <v>33.69</v>
      </c>
      <c r="V58" s="4">
        <v>10.97</v>
      </c>
      <c r="W58" s="10"/>
      <c r="X58" s="10"/>
      <c r="Y58" s="10"/>
      <c r="Z58" s="10"/>
    </row>
    <row r="59" spans="1:26" s="2" customFormat="1" x14ac:dyDescent="0.25">
      <c r="A59" s="1" t="s">
        <v>41</v>
      </c>
      <c r="C59" s="9" t="s">
        <v>121</v>
      </c>
      <c r="D59" s="9"/>
      <c r="E59" s="10"/>
      <c r="F59" s="1"/>
      <c r="P59" s="1"/>
      <c r="Q59" s="1"/>
      <c r="U59" s="1"/>
      <c r="V59" s="1"/>
    </row>
    <row r="60" spans="1:26" s="16" customFormat="1" x14ac:dyDescent="0.25">
      <c r="B60" s="4" t="s">
        <v>123</v>
      </c>
      <c r="C60" s="4" t="s">
        <v>124</v>
      </c>
      <c r="D60" s="5" t="s">
        <v>129</v>
      </c>
      <c r="E60" s="6" t="s">
        <v>128</v>
      </c>
      <c r="F60" s="16" t="s">
        <v>122</v>
      </c>
      <c r="G60" s="18"/>
      <c r="Q60" s="18"/>
      <c r="U60" s="18"/>
      <c r="V60" s="18"/>
    </row>
    <row r="61" spans="1:26" x14ac:dyDescent="0.25">
      <c r="A61" s="19" t="s">
        <v>42</v>
      </c>
      <c r="B61" s="20">
        <v>0.49</v>
      </c>
      <c r="C61" s="21">
        <v>0.42</v>
      </c>
      <c r="D61" s="10">
        <v>15</v>
      </c>
      <c r="E61" s="9">
        <f t="shared" ref="E61:E78" si="2">D61*0.0254</f>
        <v>0.38100000000000001</v>
      </c>
      <c r="F61" s="16">
        <f>ABS(C61-E61)</f>
        <v>3.8999999999999979E-2</v>
      </c>
      <c r="G61" s="18"/>
      <c r="P61" s="16"/>
    </row>
    <row r="62" spans="1:26" x14ac:dyDescent="0.25">
      <c r="A62" s="19" t="s">
        <v>43</v>
      </c>
      <c r="B62" s="20">
        <v>0.56999999999999995</v>
      </c>
      <c r="C62" s="21">
        <v>0.46</v>
      </c>
      <c r="D62" s="10">
        <v>17</v>
      </c>
      <c r="E62" s="9">
        <f t="shared" si="2"/>
        <v>0.43179999999999996</v>
      </c>
      <c r="F62" s="16">
        <f t="shared" ref="F62:F125" si="3">ABS(C62-E62)</f>
        <v>2.8200000000000058E-2</v>
      </c>
      <c r="G62" s="18"/>
      <c r="P62" s="16"/>
    </row>
    <row r="63" spans="1:26" x14ac:dyDescent="0.25">
      <c r="A63" s="19" t="s">
        <v>44</v>
      </c>
      <c r="B63" s="20">
        <v>0.43</v>
      </c>
      <c r="C63" s="21">
        <v>0.31</v>
      </c>
      <c r="D63" s="10">
        <v>10.5</v>
      </c>
      <c r="E63" s="9">
        <f t="shared" si="2"/>
        <v>0.26669999999999999</v>
      </c>
      <c r="F63" s="16">
        <f t="shared" si="3"/>
        <v>4.3300000000000005E-2</v>
      </c>
      <c r="G63" s="18"/>
      <c r="P63" s="16"/>
    </row>
    <row r="64" spans="1:26" x14ac:dyDescent="0.25">
      <c r="A64" s="19" t="s">
        <v>45</v>
      </c>
      <c r="B64" s="20">
        <v>0.31</v>
      </c>
      <c r="C64" s="21">
        <v>0.22</v>
      </c>
      <c r="D64" s="10">
        <v>10</v>
      </c>
      <c r="E64" s="9">
        <f t="shared" si="2"/>
        <v>0.254</v>
      </c>
      <c r="F64" s="16">
        <f t="shared" si="3"/>
        <v>3.4000000000000002E-2</v>
      </c>
      <c r="G64" s="18"/>
      <c r="P64" s="16"/>
    </row>
    <row r="65" spans="1:16" x14ac:dyDescent="0.25">
      <c r="A65" s="19" t="s">
        <v>46</v>
      </c>
      <c r="B65" s="20">
        <v>0.22</v>
      </c>
      <c r="C65" s="21">
        <v>0.18</v>
      </c>
      <c r="D65" s="10">
        <v>9.5</v>
      </c>
      <c r="E65" s="9">
        <f t="shared" si="2"/>
        <v>0.24129999999999999</v>
      </c>
      <c r="F65" s="16">
        <f t="shared" si="3"/>
        <v>6.1299999999999993E-2</v>
      </c>
      <c r="G65" s="18"/>
      <c r="P65" s="16"/>
    </row>
    <row r="66" spans="1:16" x14ac:dyDescent="0.25">
      <c r="A66" s="19" t="s">
        <v>47</v>
      </c>
      <c r="B66" s="20">
        <v>0.17</v>
      </c>
      <c r="C66" s="21">
        <v>0.23</v>
      </c>
      <c r="D66" s="10">
        <v>8.5</v>
      </c>
      <c r="E66" s="9">
        <f t="shared" si="2"/>
        <v>0.21589999999999998</v>
      </c>
      <c r="F66" s="16">
        <f t="shared" si="3"/>
        <v>1.4100000000000029E-2</v>
      </c>
      <c r="G66" s="18"/>
      <c r="P66" s="16"/>
    </row>
    <row r="67" spans="1:16" x14ac:dyDescent="0.25">
      <c r="A67" s="19" t="s">
        <v>48</v>
      </c>
      <c r="B67" s="20">
        <v>0.67</v>
      </c>
      <c r="C67" s="21">
        <v>0.74</v>
      </c>
      <c r="D67" s="10">
        <v>26.5</v>
      </c>
      <c r="E67" s="9">
        <f t="shared" si="2"/>
        <v>0.67309999999999992</v>
      </c>
      <c r="F67" s="16">
        <f t="shared" si="3"/>
        <v>6.6900000000000071E-2</v>
      </c>
      <c r="G67" s="18"/>
      <c r="P67" s="16"/>
    </row>
    <row r="68" spans="1:16" x14ac:dyDescent="0.25">
      <c r="A68" s="19" t="s">
        <v>49</v>
      </c>
      <c r="B68" s="20">
        <v>0.13</v>
      </c>
      <c r="C68" s="21">
        <v>0.11</v>
      </c>
      <c r="D68" s="10">
        <v>2</v>
      </c>
      <c r="E68" s="9">
        <f t="shared" si="2"/>
        <v>5.0799999999999998E-2</v>
      </c>
      <c r="F68" s="16">
        <f t="shared" si="3"/>
        <v>5.9200000000000003E-2</v>
      </c>
      <c r="G68" s="18" t="s">
        <v>125</v>
      </c>
      <c r="H68" s="18"/>
      <c r="P68" s="16"/>
    </row>
    <row r="69" spans="1:16" x14ac:dyDescent="0.25">
      <c r="A69" s="19" t="s">
        <v>50</v>
      </c>
      <c r="B69" s="20">
        <v>0.08</v>
      </c>
      <c r="C69" s="21">
        <v>0.13</v>
      </c>
      <c r="D69" s="10">
        <v>4</v>
      </c>
      <c r="E69" s="9">
        <f t="shared" si="2"/>
        <v>0.1016</v>
      </c>
      <c r="F69" s="16">
        <f t="shared" si="3"/>
        <v>2.8400000000000009E-2</v>
      </c>
      <c r="G69" s="18">
        <f>MAX(F61:F69)</f>
        <v>6.6900000000000071E-2</v>
      </c>
      <c r="H69" s="18"/>
      <c r="P69" s="16"/>
    </row>
    <row r="70" spans="1:16" x14ac:dyDescent="0.25">
      <c r="A70" s="19" t="s">
        <v>51</v>
      </c>
      <c r="B70" s="22">
        <v>0.13</v>
      </c>
      <c r="C70" s="21"/>
      <c r="D70" s="5">
        <v>3.5</v>
      </c>
      <c r="E70" s="6">
        <f t="shared" si="2"/>
        <v>8.8899999999999993E-2</v>
      </c>
      <c r="F70" s="16"/>
      <c r="G70" s="18"/>
      <c r="P70" s="16"/>
    </row>
    <row r="71" spans="1:16" x14ac:dyDescent="0.25">
      <c r="A71" s="19" t="s">
        <v>52</v>
      </c>
      <c r="B71" s="22">
        <v>0.17</v>
      </c>
      <c r="C71" s="21">
        <v>0.14000000000000001</v>
      </c>
      <c r="D71" s="5">
        <v>5.5</v>
      </c>
      <c r="E71" s="6">
        <f t="shared" si="2"/>
        <v>0.13969999999999999</v>
      </c>
      <c r="F71" s="16">
        <f t="shared" si="3"/>
        <v>3.0000000000002247E-4</v>
      </c>
      <c r="G71" s="18"/>
      <c r="P71" s="16"/>
    </row>
    <row r="72" spans="1:16" x14ac:dyDescent="0.25">
      <c r="A72" s="19" t="s">
        <v>53</v>
      </c>
      <c r="B72" s="22">
        <v>0.33</v>
      </c>
      <c r="C72" s="21">
        <v>0.28999999999999998</v>
      </c>
      <c r="D72" s="5">
        <v>15</v>
      </c>
      <c r="E72" s="6">
        <f t="shared" si="2"/>
        <v>0.38100000000000001</v>
      </c>
      <c r="F72" s="16">
        <f t="shared" si="3"/>
        <v>9.1000000000000025E-2</v>
      </c>
      <c r="G72" s="18"/>
      <c r="P72" s="16"/>
    </row>
    <row r="73" spans="1:16" x14ac:dyDescent="0.25">
      <c r="A73" s="19" t="s">
        <v>54</v>
      </c>
      <c r="B73" s="22">
        <v>0.17</v>
      </c>
      <c r="C73" s="21">
        <v>0.19</v>
      </c>
      <c r="D73" s="5">
        <v>5</v>
      </c>
      <c r="E73" s="6">
        <f t="shared" si="2"/>
        <v>0.127</v>
      </c>
      <c r="F73" s="16">
        <f t="shared" si="3"/>
        <v>6.3E-2</v>
      </c>
      <c r="G73" s="18"/>
      <c r="P73" s="16"/>
    </row>
    <row r="74" spans="1:16" x14ac:dyDescent="0.25">
      <c r="A74" s="19" t="s">
        <v>55</v>
      </c>
      <c r="B74" s="22">
        <v>0.12</v>
      </c>
      <c r="C74" s="21">
        <v>0.12</v>
      </c>
      <c r="D74" s="5">
        <v>5.5</v>
      </c>
      <c r="E74" s="6">
        <f t="shared" si="2"/>
        <v>0.13969999999999999</v>
      </c>
      <c r="F74" s="16">
        <f t="shared" si="3"/>
        <v>1.9699999999999995E-2</v>
      </c>
      <c r="G74" s="18"/>
      <c r="P74" s="16"/>
    </row>
    <row r="75" spans="1:16" x14ac:dyDescent="0.25">
      <c r="A75" s="19" t="s">
        <v>56</v>
      </c>
      <c r="B75" s="22">
        <v>0.75</v>
      </c>
      <c r="C75" s="21">
        <v>0.71</v>
      </c>
      <c r="D75" s="5">
        <v>25.5</v>
      </c>
      <c r="E75" s="6">
        <f t="shared" si="2"/>
        <v>0.64769999999999994</v>
      </c>
      <c r="F75" s="16">
        <f t="shared" si="3"/>
        <v>6.2300000000000022E-2</v>
      </c>
      <c r="G75" s="18"/>
      <c r="P75" s="16"/>
    </row>
    <row r="76" spans="1:16" x14ac:dyDescent="0.25">
      <c r="A76" s="19" t="s">
        <v>57</v>
      </c>
      <c r="B76" s="22">
        <v>0.2</v>
      </c>
      <c r="C76" s="21">
        <v>0.21</v>
      </c>
      <c r="D76" s="5">
        <v>8.5</v>
      </c>
      <c r="E76" s="6">
        <f t="shared" si="2"/>
        <v>0.21589999999999998</v>
      </c>
      <c r="F76" s="16">
        <f t="shared" si="3"/>
        <v>5.8999999999999886E-3</v>
      </c>
      <c r="G76" s="18"/>
      <c r="H76" s="16">
        <v>0</v>
      </c>
      <c r="I76" s="16">
        <v>0</v>
      </c>
      <c r="P76" s="16"/>
    </row>
    <row r="77" spans="1:16" x14ac:dyDescent="0.25">
      <c r="A77" s="19" t="s">
        <v>58</v>
      </c>
      <c r="B77" s="22">
        <v>0.56000000000000005</v>
      </c>
      <c r="C77" s="21">
        <v>0.57999999999999996</v>
      </c>
      <c r="D77" s="5">
        <v>25</v>
      </c>
      <c r="E77" s="6">
        <f t="shared" si="2"/>
        <v>0.63500000000000001</v>
      </c>
      <c r="F77" s="16">
        <f t="shared" si="3"/>
        <v>5.5000000000000049E-2</v>
      </c>
      <c r="G77" s="18"/>
      <c r="H77" s="16">
        <v>1.4</v>
      </c>
      <c r="I77" s="16">
        <v>1.4</v>
      </c>
      <c r="P77" s="16"/>
    </row>
    <row r="78" spans="1:16" x14ac:dyDescent="0.25">
      <c r="A78" s="19" t="s">
        <v>59</v>
      </c>
      <c r="B78" s="22">
        <v>0.16</v>
      </c>
      <c r="C78" s="21">
        <v>0.19</v>
      </c>
      <c r="D78" s="6">
        <v>8</v>
      </c>
      <c r="E78" s="6">
        <f t="shared" si="2"/>
        <v>0.20319999999999999</v>
      </c>
      <c r="F78" s="16">
        <f t="shared" si="3"/>
        <v>1.319999999999999E-2</v>
      </c>
      <c r="G78" s="18"/>
      <c r="P78" s="16"/>
    </row>
    <row r="79" spans="1:16" x14ac:dyDescent="0.25">
      <c r="A79" s="19" t="s">
        <v>60</v>
      </c>
      <c r="B79" s="22">
        <v>0.19</v>
      </c>
      <c r="C79" s="21">
        <v>0.21</v>
      </c>
      <c r="D79" s="5">
        <v>8.5</v>
      </c>
      <c r="E79" s="6">
        <f t="shared" ref="E79:E110" si="4">D79*0.0254</f>
        <v>0.21589999999999998</v>
      </c>
      <c r="F79" s="16">
        <f t="shared" si="3"/>
        <v>5.8999999999999886E-3</v>
      </c>
      <c r="G79" s="18"/>
      <c r="P79" s="16"/>
    </row>
    <row r="80" spans="1:16" x14ac:dyDescent="0.25">
      <c r="A80" s="19" t="s">
        <v>61</v>
      </c>
      <c r="B80" s="22">
        <v>0.23</v>
      </c>
      <c r="C80" s="21">
        <v>0.26</v>
      </c>
      <c r="D80" s="5">
        <v>10.5</v>
      </c>
      <c r="E80" s="6">
        <f t="shared" si="4"/>
        <v>0.26669999999999999</v>
      </c>
      <c r="F80" s="16">
        <f t="shared" si="3"/>
        <v>6.6999999999999837E-3</v>
      </c>
      <c r="G80" s="18"/>
      <c r="P80" s="16"/>
    </row>
    <row r="81" spans="1:16" x14ac:dyDescent="0.25">
      <c r="A81" s="19" t="s">
        <v>62</v>
      </c>
      <c r="B81" s="22">
        <v>0.33</v>
      </c>
      <c r="C81" s="21">
        <v>0.31</v>
      </c>
      <c r="D81" s="5">
        <v>15.5</v>
      </c>
      <c r="E81" s="6">
        <f t="shared" si="4"/>
        <v>0.39369999999999999</v>
      </c>
      <c r="F81" s="16">
        <f t="shared" si="3"/>
        <v>8.3699999999999997E-2</v>
      </c>
      <c r="G81" s="18"/>
      <c r="P81" s="16"/>
    </row>
    <row r="82" spans="1:16" x14ac:dyDescent="0.25">
      <c r="A82" s="19" t="s">
        <v>63</v>
      </c>
      <c r="B82" s="22">
        <v>0.1</v>
      </c>
      <c r="C82" s="21">
        <v>0.11</v>
      </c>
      <c r="D82" s="5">
        <v>4.5</v>
      </c>
      <c r="E82" s="6">
        <f t="shared" si="4"/>
        <v>0.1143</v>
      </c>
      <c r="F82" s="16">
        <f t="shared" si="3"/>
        <v>4.2999999999999983E-3</v>
      </c>
      <c r="G82" s="18"/>
      <c r="H82" s="23" t="s">
        <v>127</v>
      </c>
      <c r="I82" s="24"/>
      <c r="J82" s="24"/>
      <c r="K82" s="24"/>
      <c r="L82" s="24"/>
      <c r="M82" s="24"/>
      <c r="N82" s="24"/>
      <c r="O82" s="24"/>
      <c r="P82" s="16"/>
    </row>
    <row r="83" spans="1:16" x14ac:dyDescent="0.25">
      <c r="A83" s="19" t="s">
        <v>64</v>
      </c>
      <c r="B83" s="22">
        <v>0.49</v>
      </c>
      <c r="C83" s="21">
        <v>0.48</v>
      </c>
      <c r="D83" s="5">
        <v>21</v>
      </c>
      <c r="E83" s="6">
        <f t="shared" si="4"/>
        <v>0.53339999999999999</v>
      </c>
      <c r="F83" s="16">
        <f t="shared" si="3"/>
        <v>5.3400000000000003E-2</v>
      </c>
      <c r="G83" s="18"/>
      <c r="P83" s="16"/>
    </row>
    <row r="84" spans="1:16" x14ac:dyDescent="0.25">
      <c r="A84" s="19" t="s">
        <v>65</v>
      </c>
      <c r="B84" s="22">
        <v>0.24</v>
      </c>
      <c r="C84" s="21"/>
      <c r="D84" s="5">
        <v>9</v>
      </c>
      <c r="E84" s="6">
        <f t="shared" si="4"/>
        <v>0.2286</v>
      </c>
      <c r="F84" s="16"/>
      <c r="G84" s="18"/>
      <c r="P84" s="16"/>
    </row>
    <row r="85" spans="1:16" x14ac:dyDescent="0.25">
      <c r="A85" s="19" t="s">
        <v>66</v>
      </c>
      <c r="B85" s="22">
        <v>0</v>
      </c>
      <c r="C85" s="21">
        <v>0</v>
      </c>
      <c r="D85" s="5">
        <v>0</v>
      </c>
      <c r="E85" s="6">
        <f t="shared" si="4"/>
        <v>0</v>
      </c>
      <c r="F85" s="16">
        <f t="shared" si="3"/>
        <v>0</v>
      </c>
      <c r="G85" s="18"/>
      <c r="P85" s="16"/>
    </row>
    <row r="86" spans="1:16" x14ac:dyDescent="0.25">
      <c r="A86" s="19" t="s">
        <v>67</v>
      </c>
      <c r="B86" s="22">
        <v>0.28000000000000003</v>
      </c>
      <c r="C86" s="21">
        <v>0.39</v>
      </c>
      <c r="D86" s="5">
        <v>18</v>
      </c>
      <c r="E86" s="6">
        <f t="shared" si="4"/>
        <v>0.4572</v>
      </c>
      <c r="F86" s="16">
        <f t="shared" si="3"/>
        <v>6.7199999999999982E-2</v>
      </c>
      <c r="G86" s="18"/>
      <c r="P86" s="16"/>
    </row>
    <row r="87" spans="1:16" x14ac:dyDescent="0.25">
      <c r="A87" s="19" t="s">
        <v>68</v>
      </c>
      <c r="B87" s="22">
        <v>0.24</v>
      </c>
      <c r="C87" s="21">
        <v>0.17</v>
      </c>
      <c r="D87" s="5">
        <v>10</v>
      </c>
      <c r="E87" s="6">
        <f t="shared" si="4"/>
        <v>0.254</v>
      </c>
      <c r="F87" s="16">
        <f t="shared" si="3"/>
        <v>8.3999999999999991E-2</v>
      </c>
      <c r="G87" s="18"/>
      <c r="P87" s="16"/>
    </row>
    <row r="88" spans="1:16" x14ac:dyDescent="0.25">
      <c r="A88" s="19" t="s">
        <v>69</v>
      </c>
      <c r="B88" s="22">
        <v>0.36</v>
      </c>
      <c r="C88" s="21">
        <v>0.25</v>
      </c>
      <c r="D88" s="5">
        <v>9.5</v>
      </c>
      <c r="E88" s="6">
        <f t="shared" si="4"/>
        <v>0.24129999999999999</v>
      </c>
      <c r="F88" s="16">
        <f t="shared" si="3"/>
        <v>8.7000000000000133E-3</v>
      </c>
      <c r="G88" s="18"/>
      <c r="P88" s="16"/>
    </row>
    <row r="89" spans="1:16" x14ac:dyDescent="0.25">
      <c r="A89" s="19" t="s">
        <v>70</v>
      </c>
      <c r="B89" s="22">
        <v>0.35</v>
      </c>
      <c r="C89" s="21">
        <v>0.28999999999999998</v>
      </c>
      <c r="D89" s="5">
        <v>15</v>
      </c>
      <c r="E89" s="6">
        <f t="shared" si="4"/>
        <v>0.38100000000000001</v>
      </c>
      <c r="F89" s="16">
        <f t="shared" si="3"/>
        <v>9.1000000000000025E-2</v>
      </c>
      <c r="G89" s="18"/>
      <c r="P89" s="16"/>
    </row>
    <row r="90" spans="1:16" x14ac:dyDescent="0.25">
      <c r="A90" s="19" t="s">
        <v>71</v>
      </c>
      <c r="B90" s="22">
        <v>0.1</v>
      </c>
      <c r="C90" s="21">
        <v>0.08</v>
      </c>
      <c r="D90" s="5">
        <v>1</v>
      </c>
      <c r="E90" s="6">
        <f t="shared" si="4"/>
        <v>2.5399999999999999E-2</v>
      </c>
      <c r="F90" s="16">
        <f t="shared" si="3"/>
        <v>5.4600000000000003E-2</v>
      </c>
      <c r="G90" s="18"/>
      <c r="P90" s="16"/>
    </row>
    <row r="91" spans="1:16" x14ac:dyDescent="0.25">
      <c r="A91" s="19" t="s">
        <v>72</v>
      </c>
      <c r="B91" s="22">
        <v>0.18</v>
      </c>
      <c r="C91" s="21">
        <v>0.1</v>
      </c>
      <c r="D91" s="5">
        <v>3.5</v>
      </c>
      <c r="E91" s="6">
        <f t="shared" si="4"/>
        <v>8.8899999999999993E-2</v>
      </c>
      <c r="F91" s="16">
        <f t="shared" si="3"/>
        <v>1.1100000000000013E-2</v>
      </c>
      <c r="G91" s="18">
        <f>MAX(F70:F91)</f>
        <v>9.1000000000000025E-2</v>
      </c>
      <c r="H91" s="18"/>
      <c r="P91" s="16"/>
    </row>
    <row r="92" spans="1:16" x14ac:dyDescent="0.25">
      <c r="A92" s="19" t="s">
        <v>73</v>
      </c>
      <c r="B92" s="22">
        <v>0.31</v>
      </c>
      <c r="C92" s="21">
        <v>0.35</v>
      </c>
      <c r="D92" s="5">
        <v>15</v>
      </c>
      <c r="E92" s="6">
        <f t="shared" si="4"/>
        <v>0.38100000000000001</v>
      </c>
      <c r="F92" s="16">
        <f t="shared" si="3"/>
        <v>3.1000000000000028E-2</v>
      </c>
      <c r="G92" s="18"/>
      <c r="P92" s="16"/>
    </row>
    <row r="93" spans="1:16" x14ac:dyDescent="0.25">
      <c r="A93" s="19" t="s">
        <v>74</v>
      </c>
      <c r="B93" s="22">
        <v>0.4</v>
      </c>
      <c r="C93" s="21">
        <v>0.45</v>
      </c>
      <c r="D93" s="5">
        <v>16</v>
      </c>
      <c r="E93" s="6">
        <f t="shared" si="4"/>
        <v>0.40639999999999998</v>
      </c>
      <c r="F93" s="16">
        <f t="shared" si="3"/>
        <v>4.3600000000000028E-2</v>
      </c>
      <c r="G93" s="18"/>
      <c r="P93" s="16"/>
    </row>
    <row r="94" spans="1:16" x14ac:dyDescent="0.25">
      <c r="A94" s="19" t="s">
        <v>75</v>
      </c>
      <c r="B94" s="22">
        <v>0.19</v>
      </c>
      <c r="C94" s="21">
        <v>0.21</v>
      </c>
      <c r="D94" s="5">
        <v>9.5</v>
      </c>
      <c r="E94" s="6">
        <f t="shared" si="4"/>
        <v>0.24129999999999999</v>
      </c>
      <c r="F94" s="16">
        <f t="shared" si="3"/>
        <v>3.1299999999999994E-2</v>
      </c>
      <c r="G94" s="18"/>
      <c r="P94" s="16"/>
    </row>
    <row r="95" spans="1:16" x14ac:dyDescent="0.25">
      <c r="A95" s="19" t="s">
        <v>76</v>
      </c>
      <c r="B95" s="22">
        <v>0.22</v>
      </c>
      <c r="C95" s="21">
        <v>0.26</v>
      </c>
      <c r="D95" s="5">
        <v>10.5</v>
      </c>
      <c r="E95" s="6">
        <f t="shared" si="4"/>
        <v>0.26669999999999999</v>
      </c>
      <c r="F95" s="16">
        <f t="shared" si="3"/>
        <v>6.6999999999999837E-3</v>
      </c>
      <c r="G95" s="18"/>
      <c r="P95" s="16"/>
    </row>
    <row r="96" spans="1:16" x14ac:dyDescent="0.25">
      <c r="A96" s="19" t="s">
        <v>77</v>
      </c>
      <c r="B96" s="22">
        <v>0.1</v>
      </c>
      <c r="C96" s="21">
        <v>0.14000000000000001</v>
      </c>
      <c r="D96" s="5">
        <v>5.5</v>
      </c>
      <c r="E96" s="6">
        <f t="shared" si="4"/>
        <v>0.13969999999999999</v>
      </c>
      <c r="F96" s="16">
        <f t="shared" si="3"/>
        <v>3.0000000000002247E-4</v>
      </c>
      <c r="G96" s="18"/>
      <c r="P96" s="16"/>
    </row>
    <row r="97" spans="1:16" x14ac:dyDescent="0.25">
      <c r="A97" s="19" t="s">
        <v>78</v>
      </c>
      <c r="B97" s="22">
        <v>0.18</v>
      </c>
      <c r="C97" s="21">
        <v>0.27</v>
      </c>
      <c r="D97" s="5">
        <v>7.5</v>
      </c>
      <c r="E97" s="6">
        <f t="shared" si="4"/>
        <v>0.1905</v>
      </c>
      <c r="F97" s="16">
        <f t="shared" si="3"/>
        <v>7.9500000000000015E-2</v>
      </c>
      <c r="G97" s="18"/>
      <c r="P97" s="16"/>
    </row>
    <row r="98" spans="1:16" x14ac:dyDescent="0.25">
      <c r="A98" s="19" t="s">
        <v>79</v>
      </c>
      <c r="B98" s="22">
        <v>0.14000000000000001</v>
      </c>
      <c r="C98" s="21">
        <v>0.18</v>
      </c>
      <c r="D98" s="5">
        <v>8</v>
      </c>
      <c r="E98" s="6">
        <f t="shared" si="4"/>
        <v>0.20319999999999999</v>
      </c>
      <c r="F98" s="16">
        <f t="shared" si="3"/>
        <v>2.3199999999999998E-2</v>
      </c>
      <c r="G98" s="18"/>
      <c r="P98" s="16"/>
    </row>
    <row r="99" spans="1:16" x14ac:dyDescent="0.25">
      <c r="A99" s="19" t="s">
        <v>80</v>
      </c>
      <c r="B99" s="22">
        <v>0.11</v>
      </c>
      <c r="C99" s="21">
        <v>0.09</v>
      </c>
      <c r="D99" s="5">
        <v>4</v>
      </c>
      <c r="E99" s="6">
        <f t="shared" si="4"/>
        <v>0.1016</v>
      </c>
      <c r="F99" s="16">
        <f t="shared" si="3"/>
        <v>1.1599999999999999E-2</v>
      </c>
      <c r="G99" s="18"/>
      <c r="P99" s="16"/>
    </row>
    <row r="100" spans="1:16" x14ac:dyDescent="0.25">
      <c r="A100" s="19" t="s">
        <v>81</v>
      </c>
      <c r="B100" s="22">
        <v>0.24</v>
      </c>
      <c r="C100" s="21">
        <v>0.28999999999999998</v>
      </c>
      <c r="D100" s="5">
        <v>12</v>
      </c>
      <c r="E100" s="6">
        <f t="shared" si="4"/>
        <v>0.30479999999999996</v>
      </c>
      <c r="F100" s="16">
        <f t="shared" si="3"/>
        <v>1.479999999999998E-2</v>
      </c>
      <c r="G100" s="18"/>
      <c r="P100" s="16"/>
    </row>
    <row r="101" spans="1:16" x14ac:dyDescent="0.25">
      <c r="A101" s="19" t="s">
        <v>82</v>
      </c>
      <c r="B101" s="22">
        <v>0.21</v>
      </c>
      <c r="C101" s="21">
        <v>0.27</v>
      </c>
      <c r="D101" s="5">
        <v>11.5</v>
      </c>
      <c r="E101" s="6">
        <f t="shared" si="4"/>
        <v>0.29209999999999997</v>
      </c>
      <c r="F101" s="16">
        <f t="shared" si="3"/>
        <v>2.2099999999999953E-2</v>
      </c>
      <c r="G101" s="18"/>
      <c r="P101" s="16"/>
    </row>
    <row r="102" spans="1:16" x14ac:dyDescent="0.25">
      <c r="A102" s="19" t="s">
        <v>83</v>
      </c>
      <c r="B102" s="22">
        <v>0.18</v>
      </c>
      <c r="C102" s="21">
        <v>0.19</v>
      </c>
      <c r="D102" s="5">
        <v>10.5</v>
      </c>
      <c r="E102" s="6">
        <f t="shared" si="4"/>
        <v>0.26669999999999999</v>
      </c>
      <c r="F102" s="16">
        <f t="shared" si="3"/>
        <v>7.669999999999999E-2</v>
      </c>
      <c r="G102" s="18"/>
      <c r="P102" s="16"/>
    </row>
    <row r="103" spans="1:16" x14ac:dyDescent="0.25">
      <c r="A103" s="19" t="s">
        <v>84</v>
      </c>
      <c r="B103" s="22">
        <v>0.13</v>
      </c>
      <c r="C103" s="21">
        <v>0.14000000000000001</v>
      </c>
      <c r="D103" s="5">
        <v>8</v>
      </c>
      <c r="E103" s="6">
        <f t="shared" si="4"/>
        <v>0.20319999999999999</v>
      </c>
      <c r="F103" s="16">
        <f t="shared" si="3"/>
        <v>6.3199999999999978E-2</v>
      </c>
      <c r="G103" s="18"/>
      <c r="P103" s="16"/>
    </row>
    <row r="104" spans="1:16" x14ac:dyDescent="0.25">
      <c r="A104" s="19" t="s">
        <v>85</v>
      </c>
      <c r="B104" s="22">
        <v>0.25</v>
      </c>
      <c r="C104" s="21">
        <v>0.27</v>
      </c>
      <c r="D104" s="5">
        <v>12.5</v>
      </c>
      <c r="E104" s="6">
        <f t="shared" si="4"/>
        <v>0.3175</v>
      </c>
      <c r="F104" s="16">
        <f t="shared" si="3"/>
        <v>4.7499999999999987E-2</v>
      </c>
      <c r="G104" s="18"/>
      <c r="P104" s="16"/>
    </row>
    <row r="105" spans="1:16" x14ac:dyDescent="0.25">
      <c r="A105" s="19" t="s">
        <v>86</v>
      </c>
      <c r="B105" s="22">
        <v>0.13</v>
      </c>
      <c r="C105" s="21">
        <v>0.12</v>
      </c>
      <c r="D105" s="5">
        <v>3.5</v>
      </c>
      <c r="E105" s="6">
        <f t="shared" si="4"/>
        <v>8.8899999999999993E-2</v>
      </c>
      <c r="F105" s="16">
        <f t="shared" si="3"/>
        <v>3.1100000000000003E-2</v>
      </c>
      <c r="G105" s="18"/>
      <c r="P105" s="16"/>
    </row>
    <row r="106" spans="1:16" x14ac:dyDescent="0.25">
      <c r="A106" s="19" t="s">
        <v>87</v>
      </c>
      <c r="B106" s="22">
        <v>0.12</v>
      </c>
      <c r="C106" s="21">
        <v>0.14000000000000001</v>
      </c>
      <c r="D106" s="5">
        <v>5.5</v>
      </c>
      <c r="E106" s="6">
        <f t="shared" si="4"/>
        <v>0.13969999999999999</v>
      </c>
      <c r="F106" s="16">
        <f t="shared" si="3"/>
        <v>3.0000000000002247E-4</v>
      </c>
      <c r="G106" s="18"/>
      <c r="P106" s="16"/>
    </row>
    <row r="107" spans="1:16" x14ac:dyDescent="0.25">
      <c r="A107" s="19" t="s">
        <v>88</v>
      </c>
      <c r="B107" s="22">
        <v>0.12</v>
      </c>
      <c r="C107" s="21">
        <v>0.12</v>
      </c>
      <c r="D107" s="5">
        <v>4.5</v>
      </c>
      <c r="E107" s="6">
        <f t="shared" si="4"/>
        <v>0.1143</v>
      </c>
      <c r="F107" s="16">
        <f t="shared" si="3"/>
        <v>5.6999999999999967E-3</v>
      </c>
      <c r="G107" s="18"/>
      <c r="P107" s="16"/>
    </row>
    <row r="108" spans="1:16" x14ac:dyDescent="0.25">
      <c r="A108" s="19" t="s">
        <v>89</v>
      </c>
      <c r="B108" s="22">
        <v>0.1</v>
      </c>
      <c r="C108" s="21">
        <v>0.11</v>
      </c>
      <c r="D108" s="5">
        <v>3</v>
      </c>
      <c r="E108" s="6">
        <f t="shared" si="4"/>
        <v>7.619999999999999E-2</v>
      </c>
      <c r="F108" s="16">
        <f t="shared" si="3"/>
        <v>3.3800000000000011E-2</v>
      </c>
      <c r="G108" s="18"/>
      <c r="P108" s="16"/>
    </row>
    <row r="109" spans="1:16" x14ac:dyDescent="0.25">
      <c r="A109" s="19" t="s">
        <v>90</v>
      </c>
      <c r="B109" s="22">
        <v>0.21</v>
      </c>
      <c r="C109" s="21">
        <v>0.21</v>
      </c>
      <c r="D109" s="5">
        <v>9</v>
      </c>
      <c r="E109" s="6">
        <f t="shared" si="4"/>
        <v>0.2286</v>
      </c>
      <c r="F109" s="16">
        <f t="shared" si="3"/>
        <v>1.8600000000000005E-2</v>
      </c>
      <c r="G109" s="18"/>
      <c r="P109" s="16"/>
    </row>
    <row r="110" spans="1:16" x14ac:dyDescent="0.25">
      <c r="A110" s="19" t="s">
        <v>91</v>
      </c>
      <c r="B110" s="22">
        <v>0.13</v>
      </c>
      <c r="C110" s="21">
        <v>0.13</v>
      </c>
      <c r="D110" s="5">
        <v>4</v>
      </c>
      <c r="E110" s="6">
        <f t="shared" si="4"/>
        <v>0.1016</v>
      </c>
      <c r="F110" s="16">
        <f t="shared" si="3"/>
        <v>2.8400000000000009E-2</v>
      </c>
      <c r="G110" s="18">
        <f>MAX(F92:F110)</f>
        <v>7.9500000000000015E-2</v>
      </c>
      <c r="H110" s="18"/>
      <c r="P110" s="16"/>
    </row>
    <row r="111" spans="1:16" x14ac:dyDescent="0.25">
      <c r="A111" s="19" t="s">
        <v>92</v>
      </c>
      <c r="B111" s="22">
        <v>0.11</v>
      </c>
      <c r="C111" s="21">
        <v>0.13</v>
      </c>
      <c r="D111" s="17">
        <v>9</v>
      </c>
      <c r="E111" s="6">
        <f>D111*0.0254</f>
        <v>0.2286</v>
      </c>
      <c r="F111" s="16">
        <f t="shared" si="3"/>
        <v>9.8599999999999993E-2</v>
      </c>
      <c r="G111" s="18"/>
      <c r="P111" s="16"/>
    </row>
    <row r="112" spans="1:16" x14ac:dyDescent="0.25">
      <c r="A112" s="19" t="s">
        <v>93</v>
      </c>
      <c r="B112" s="22">
        <v>0.2</v>
      </c>
      <c r="C112" s="21">
        <v>0.21</v>
      </c>
      <c r="D112" s="5">
        <v>11</v>
      </c>
      <c r="E112" s="6">
        <f t="shared" ref="E112:E138" si="5">D112*0.0254</f>
        <v>0.27939999999999998</v>
      </c>
      <c r="F112" s="16">
        <f t="shared" si="3"/>
        <v>6.9399999999999989E-2</v>
      </c>
      <c r="G112" s="18"/>
      <c r="P112" s="16"/>
    </row>
    <row r="113" spans="1:16" x14ac:dyDescent="0.25">
      <c r="A113" s="19" t="s">
        <v>94</v>
      </c>
      <c r="B113" s="22">
        <v>0.14000000000000001</v>
      </c>
      <c r="C113" s="21">
        <v>0.17</v>
      </c>
      <c r="D113" s="5">
        <v>8</v>
      </c>
      <c r="E113" s="6">
        <f t="shared" si="5"/>
        <v>0.20319999999999999</v>
      </c>
      <c r="F113" s="16">
        <f t="shared" si="3"/>
        <v>3.319999999999998E-2</v>
      </c>
      <c r="G113" s="18"/>
      <c r="P113" s="16"/>
    </row>
    <row r="114" spans="1:16" x14ac:dyDescent="0.25">
      <c r="A114" s="19" t="s">
        <v>95</v>
      </c>
      <c r="B114" s="22">
        <v>0.15</v>
      </c>
      <c r="C114" s="21">
        <v>0.15</v>
      </c>
      <c r="D114" s="5">
        <v>7.5</v>
      </c>
      <c r="E114" s="6">
        <f t="shared" si="5"/>
        <v>0.1905</v>
      </c>
      <c r="F114" s="16">
        <f t="shared" si="3"/>
        <v>4.0500000000000008E-2</v>
      </c>
      <c r="G114" s="18"/>
      <c r="P114" s="16"/>
    </row>
    <row r="115" spans="1:16" x14ac:dyDescent="0.25">
      <c r="A115" s="19" t="s">
        <v>96</v>
      </c>
      <c r="B115" s="22">
        <v>0.14000000000000001</v>
      </c>
      <c r="C115" s="21">
        <v>0.15</v>
      </c>
      <c r="D115" s="5">
        <v>6</v>
      </c>
      <c r="E115" s="6">
        <f t="shared" si="5"/>
        <v>0.15239999999999998</v>
      </c>
      <c r="F115" s="16">
        <f t="shared" si="3"/>
        <v>2.3999999999999855E-3</v>
      </c>
      <c r="G115" s="18"/>
      <c r="P115" s="16"/>
    </row>
    <row r="116" spans="1:16" x14ac:dyDescent="0.25">
      <c r="A116" s="19" t="s">
        <v>97</v>
      </c>
      <c r="B116" s="22">
        <v>0.13</v>
      </c>
      <c r="C116" s="21">
        <v>0.17</v>
      </c>
      <c r="D116" s="5">
        <v>7</v>
      </c>
      <c r="E116" s="6">
        <f t="shared" si="5"/>
        <v>0.17779999999999999</v>
      </c>
      <c r="F116" s="16">
        <f t="shared" si="3"/>
        <v>7.7999999999999736E-3</v>
      </c>
      <c r="G116" s="18"/>
      <c r="P116" s="16"/>
    </row>
    <row r="117" spans="1:16" x14ac:dyDescent="0.25">
      <c r="A117" s="19" t="s">
        <v>98</v>
      </c>
      <c r="B117" s="22">
        <v>0.15</v>
      </c>
      <c r="C117" s="21">
        <v>0.04</v>
      </c>
      <c r="D117" s="5">
        <v>3</v>
      </c>
      <c r="E117" s="6">
        <f t="shared" si="5"/>
        <v>7.619999999999999E-2</v>
      </c>
      <c r="F117" s="16">
        <f t="shared" si="3"/>
        <v>3.6199999999999989E-2</v>
      </c>
      <c r="G117" s="18"/>
      <c r="P117" s="16"/>
    </row>
    <row r="118" spans="1:16" x14ac:dyDescent="0.25">
      <c r="A118" s="19" t="s">
        <v>99</v>
      </c>
      <c r="B118" s="22">
        <v>0.59</v>
      </c>
      <c r="C118" s="21">
        <v>0.59</v>
      </c>
      <c r="D118" s="5">
        <v>21.5</v>
      </c>
      <c r="E118" s="6">
        <f t="shared" si="5"/>
        <v>0.54610000000000003</v>
      </c>
      <c r="F118" s="16">
        <f t="shared" si="3"/>
        <v>4.3899999999999939E-2</v>
      </c>
      <c r="G118" s="18"/>
      <c r="P118" s="16"/>
    </row>
    <row r="119" spans="1:16" x14ac:dyDescent="0.25">
      <c r="A119" s="19" t="s">
        <v>100</v>
      </c>
      <c r="B119" s="22">
        <v>0.27</v>
      </c>
      <c r="C119" s="21">
        <v>0.25</v>
      </c>
      <c r="D119" s="5">
        <v>10</v>
      </c>
      <c r="E119" s="6">
        <f t="shared" si="5"/>
        <v>0.254</v>
      </c>
      <c r="F119" s="16">
        <f t="shared" si="3"/>
        <v>4.0000000000000036E-3</v>
      </c>
      <c r="G119" s="18"/>
      <c r="P119" s="16"/>
    </row>
    <row r="120" spans="1:16" x14ac:dyDescent="0.25">
      <c r="A120" s="19" t="s">
        <v>101</v>
      </c>
      <c r="B120" s="22">
        <v>0.54</v>
      </c>
      <c r="C120" s="21">
        <v>0.59</v>
      </c>
      <c r="D120" s="5">
        <v>20</v>
      </c>
      <c r="E120" s="6">
        <f t="shared" si="5"/>
        <v>0.50800000000000001</v>
      </c>
      <c r="F120" s="16">
        <f t="shared" si="3"/>
        <v>8.1999999999999962E-2</v>
      </c>
      <c r="G120" s="18"/>
      <c r="P120" s="16"/>
    </row>
    <row r="121" spans="1:16" x14ac:dyDescent="0.25">
      <c r="A121" s="19" t="s">
        <v>102</v>
      </c>
      <c r="B121" s="22">
        <v>0.25</v>
      </c>
      <c r="C121" s="21">
        <v>0.28999999999999998</v>
      </c>
      <c r="D121" s="5">
        <v>9.5</v>
      </c>
      <c r="E121" s="6">
        <f t="shared" si="5"/>
        <v>0.24129999999999999</v>
      </c>
      <c r="F121" s="16">
        <f t="shared" si="3"/>
        <v>4.8699999999999993E-2</v>
      </c>
      <c r="G121" s="18"/>
      <c r="P121" s="16"/>
    </row>
    <row r="122" spans="1:16" x14ac:dyDescent="0.25">
      <c r="A122" s="19" t="s">
        <v>103</v>
      </c>
      <c r="B122" s="22">
        <v>0.21</v>
      </c>
      <c r="C122" s="21">
        <v>0.19</v>
      </c>
      <c r="D122" s="5">
        <v>6</v>
      </c>
      <c r="E122" s="6">
        <f t="shared" si="5"/>
        <v>0.15239999999999998</v>
      </c>
      <c r="F122" s="16">
        <f t="shared" si="3"/>
        <v>3.7600000000000022E-2</v>
      </c>
      <c r="G122" s="18"/>
      <c r="P122" s="16"/>
    </row>
    <row r="123" spans="1:16" x14ac:dyDescent="0.25">
      <c r="A123" s="19" t="s">
        <v>104</v>
      </c>
      <c r="B123" s="22">
        <v>0.13</v>
      </c>
      <c r="C123" s="21">
        <v>0.04</v>
      </c>
      <c r="D123" s="5">
        <v>2</v>
      </c>
      <c r="E123" s="6">
        <f t="shared" si="5"/>
        <v>5.0799999999999998E-2</v>
      </c>
      <c r="F123" s="16">
        <f t="shared" si="3"/>
        <v>1.0799999999999997E-2</v>
      </c>
      <c r="G123" s="18"/>
      <c r="P123" s="16"/>
    </row>
    <row r="124" spans="1:16" x14ac:dyDescent="0.25">
      <c r="A124" s="19" t="s">
        <v>105</v>
      </c>
      <c r="B124" s="22">
        <v>0.15</v>
      </c>
      <c r="C124" s="21">
        <v>0.12</v>
      </c>
      <c r="D124" s="5">
        <v>3</v>
      </c>
      <c r="E124" s="6">
        <f t="shared" si="5"/>
        <v>7.619999999999999E-2</v>
      </c>
      <c r="F124" s="16">
        <f t="shared" si="3"/>
        <v>4.3800000000000006E-2</v>
      </c>
      <c r="G124" s="18"/>
      <c r="P124" s="16"/>
    </row>
    <row r="125" spans="1:16" x14ac:dyDescent="0.25">
      <c r="A125" s="19" t="s">
        <v>106</v>
      </c>
      <c r="B125" s="22">
        <v>0.2</v>
      </c>
      <c r="C125" s="21">
        <v>0.17</v>
      </c>
      <c r="D125" s="5">
        <v>6</v>
      </c>
      <c r="E125" s="6">
        <f t="shared" si="5"/>
        <v>0.15239999999999998</v>
      </c>
      <c r="F125" s="16">
        <f t="shared" si="3"/>
        <v>1.7600000000000032E-2</v>
      </c>
      <c r="G125" s="18"/>
      <c r="P125" s="16"/>
    </row>
    <row r="126" spans="1:16" x14ac:dyDescent="0.25">
      <c r="A126" s="19" t="s">
        <v>107</v>
      </c>
      <c r="B126" s="22">
        <v>0.56000000000000005</v>
      </c>
      <c r="C126" s="21">
        <v>0.65</v>
      </c>
      <c r="D126" s="5">
        <v>22.5</v>
      </c>
      <c r="E126" s="6">
        <f t="shared" si="5"/>
        <v>0.57150000000000001</v>
      </c>
      <c r="F126" s="16">
        <f t="shared" ref="F126:F138" si="6">ABS(C126-E126)</f>
        <v>7.8500000000000014E-2</v>
      </c>
      <c r="G126" s="18"/>
      <c r="P126" s="16"/>
    </row>
    <row r="127" spans="1:16" x14ac:dyDescent="0.25">
      <c r="A127" s="19" t="s">
        <v>108</v>
      </c>
      <c r="B127" s="22">
        <v>0.22</v>
      </c>
      <c r="C127" s="21">
        <v>0.28000000000000003</v>
      </c>
      <c r="D127" s="5">
        <v>8</v>
      </c>
      <c r="E127" s="6">
        <f t="shared" si="5"/>
        <v>0.20319999999999999</v>
      </c>
      <c r="F127" s="16">
        <f t="shared" si="6"/>
        <v>7.6800000000000035E-2</v>
      </c>
      <c r="G127" s="18"/>
      <c r="P127" s="16"/>
    </row>
    <row r="128" spans="1:16" x14ac:dyDescent="0.25">
      <c r="A128" s="19" t="s">
        <v>109</v>
      </c>
      <c r="B128" s="22">
        <v>0.2</v>
      </c>
      <c r="C128" s="21">
        <v>0.24</v>
      </c>
      <c r="D128" s="5">
        <v>8.5</v>
      </c>
      <c r="E128" s="6">
        <f t="shared" si="5"/>
        <v>0.21589999999999998</v>
      </c>
      <c r="F128" s="16">
        <f t="shared" si="6"/>
        <v>2.410000000000001E-2</v>
      </c>
      <c r="G128" s="18"/>
      <c r="P128" s="16"/>
    </row>
    <row r="129" spans="1:22" x14ac:dyDescent="0.25">
      <c r="A129" s="19" t="s">
        <v>110</v>
      </c>
      <c r="B129" s="22">
        <v>0.26</v>
      </c>
      <c r="C129" s="21">
        <v>0.27</v>
      </c>
      <c r="D129" s="5">
        <v>11</v>
      </c>
      <c r="E129" s="6">
        <f t="shared" si="5"/>
        <v>0.27939999999999998</v>
      </c>
      <c r="F129" s="16">
        <f t="shared" si="6"/>
        <v>9.3999999999999639E-3</v>
      </c>
      <c r="G129" s="18"/>
      <c r="P129" s="16"/>
    </row>
    <row r="130" spans="1:22" x14ac:dyDescent="0.25">
      <c r="A130" s="19" t="s">
        <v>111</v>
      </c>
      <c r="B130" s="22">
        <v>0.24</v>
      </c>
      <c r="C130" s="21">
        <v>0.19</v>
      </c>
      <c r="D130" s="5">
        <v>8.5</v>
      </c>
      <c r="E130" s="6">
        <f t="shared" si="5"/>
        <v>0.21589999999999998</v>
      </c>
      <c r="F130" s="16">
        <f t="shared" si="6"/>
        <v>2.5899999999999979E-2</v>
      </c>
      <c r="G130" s="18"/>
      <c r="P130" s="16"/>
    </row>
    <row r="131" spans="1:22" x14ac:dyDescent="0.25">
      <c r="A131" s="19" t="s">
        <v>112</v>
      </c>
      <c r="B131" s="22">
        <v>0.15</v>
      </c>
      <c r="C131" s="21">
        <v>0.15</v>
      </c>
      <c r="D131" s="5">
        <v>6</v>
      </c>
      <c r="E131" s="6">
        <f t="shared" si="5"/>
        <v>0.15239999999999998</v>
      </c>
      <c r="F131" s="16">
        <f t="shared" si="6"/>
        <v>2.3999999999999855E-3</v>
      </c>
      <c r="G131" s="18"/>
      <c r="P131" s="16"/>
    </row>
    <row r="132" spans="1:22" x14ac:dyDescent="0.25">
      <c r="A132" s="19" t="s">
        <v>113</v>
      </c>
      <c r="B132" s="22">
        <v>0.13</v>
      </c>
      <c r="C132" s="21">
        <v>0.13</v>
      </c>
      <c r="D132" s="5">
        <v>7</v>
      </c>
      <c r="E132" s="6">
        <f t="shared" si="5"/>
        <v>0.17779999999999999</v>
      </c>
      <c r="F132" s="16">
        <f t="shared" si="6"/>
        <v>4.7799999999999981E-2</v>
      </c>
      <c r="G132" s="18"/>
      <c r="P132" s="16"/>
    </row>
    <row r="133" spans="1:22" x14ac:dyDescent="0.25">
      <c r="A133" s="19" t="s">
        <v>114</v>
      </c>
      <c r="B133" s="22">
        <v>0.2</v>
      </c>
      <c r="C133" s="21">
        <v>0.2</v>
      </c>
      <c r="D133" s="5">
        <v>9.5</v>
      </c>
      <c r="E133" s="6">
        <f t="shared" si="5"/>
        <v>0.24129999999999999</v>
      </c>
      <c r="F133" s="16">
        <f t="shared" si="6"/>
        <v>4.1299999999999976E-2</v>
      </c>
      <c r="G133" s="18"/>
      <c r="P133" s="16"/>
    </row>
    <row r="134" spans="1:22" x14ac:dyDescent="0.25">
      <c r="A134" s="19" t="s">
        <v>115</v>
      </c>
      <c r="B134" s="22">
        <v>0.47</v>
      </c>
      <c r="C134" s="21">
        <v>0.43</v>
      </c>
      <c r="D134" s="5">
        <v>17.5</v>
      </c>
      <c r="E134" s="6">
        <f t="shared" si="5"/>
        <v>0.44450000000000001</v>
      </c>
      <c r="F134" s="16">
        <f t="shared" si="6"/>
        <v>1.4500000000000013E-2</v>
      </c>
      <c r="G134" s="18"/>
      <c r="P134" s="16"/>
    </row>
    <row r="135" spans="1:22" x14ac:dyDescent="0.25">
      <c r="A135" s="19" t="s">
        <v>116</v>
      </c>
      <c r="B135" s="22">
        <v>0.19</v>
      </c>
      <c r="C135" s="21">
        <v>0.24</v>
      </c>
      <c r="D135" s="5">
        <v>9</v>
      </c>
      <c r="E135" s="6">
        <f t="shared" si="5"/>
        <v>0.2286</v>
      </c>
      <c r="F135" s="16">
        <f t="shared" si="6"/>
        <v>1.1399999999999993E-2</v>
      </c>
      <c r="G135" s="18"/>
      <c r="P135" s="16"/>
    </row>
    <row r="136" spans="1:22" x14ac:dyDescent="0.25">
      <c r="A136" s="19" t="s">
        <v>117</v>
      </c>
      <c r="B136" s="22">
        <v>0.16</v>
      </c>
      <c r="C136" s="21">
        <v>0.2</v>
      </c>
      <c r="D136" s="5">
        <v>5.5</v>
      </c>
      <c r="E136" s="6">
        <f t="shared" si="5"/>
        <v>0.13969999999999999</v>
      </c>
      <c r="F136" s="16">
        <f t="shared" si="6"/>
        <v>6.030000000000002E-2</v>
      </c>
      <c r="G136" s="18"/>
      <c r="P136" s="16"/>
    </row>
    <row r="137" spans="1:22" x14ac:dyDescent="0.25">
      <c r="A137" s="19" t="s">
        <v>118</v>
      </c>
      <c r="B137" s="22">
        <v>0.15</v>
      </c>
      <c r="C137" s="21">
        <v>0.18</v>
      </c>
      <c r="D137" s="5">
        <v>5</v>
      </c>
      <c r="E137" s="6">
        <f t="shared" si="5"/>
        <v>0.127</v>
      </c>
      <c r="F137" s="16">
        <f t="shared" si="6"/>
        <v>5.2999999999999992E-2</v>
      </c>
      <c r="G137" s="18"/>
      <c r="P137" s="16"/>
    </row>
    <row r="138" spans="1:22" x14ac:dyDescent="0.25">
      <c r="A138" s="19" t="s">
        <v>119</v>
      </c>
      <c r="B138" s="22">
        <v>0.71</v>
      </c>
      <c r="C138" s="21">
        <v>0.74</v>
      </c>
      <c r="D138" s="5">
        <v>27</v>
      </c>
      <c r="E138" s="6">
        <f t="shared" si="5"/>
        <v>0.68579999999999997</v>
      </c>
      <c r="F138" s="16">
        <f t="shared" si="6"/>
        <v>5.4200000000000026E-2</v>
      </c>
      <c r="G138" s="18">
        <f>MAX(F111:F138)</f>
        <v>9.8599999999999993E-2</v>
      </c>
      <c r="H138" s="18"/>
      <c r="P138" s="16"/>
    </row>
    <row r="139" spans="1:22" s="2" customFormat="1" x14ac:dyDescent="0.25">
      <c r="A139" s="25" t="s">
        <v>130</v>
      </c>
      <c r="B139" s="26"/>
      <c r="C139" s="27"/>
      <c r="E139" s="1"/>
      <c r="G139" s="1"/>
      <c r="H139" s="1"/>
      <c r="Q139" s="1"/>
      <c r="U139" s="1"/>
      <c r="V139" s="1"/>
    </row>
    <row r="140" spans="1:22" x14ac:dyDescent="0.25">
      <c r="A140" s="28" t="s">
        <v>18</v>
      </c>
      <c r="B140" s="28">
        <f t="shared" ref="B140:V140" si="7">AVERAGE(B3:B22,B25:B58)</f>
        <v>0.28962962962962957</v>
      </c>
      <c r="C140" s="28">
        <f t="shared" si="7"/>
        <v>11.431818181818182</v>
      </c>
      <c r="D140" s="28">
        <f t="shared" si="7"/>
        <v>0.28789772727272739</v>
      </c>
      <c r="E140" s="28">
        <f t="shared" si="7"/>
        <v>0.46865999999999985</v>
      </c>
      <c r="F140" s="28">
        <f t="shared" si="7"/>
        <v>338.38296296296295</v>
      </c>
      <c r="G140" s="28">
        <f t="shared" si="7"/>
        <v>156.16703703703703</v>
      </c>
      <c r="H140" s="28">
        <f t="shared" si="7"/>
        <v>23.804814814814815</v>
      </c>
      <c r="I140" s="28">
        <f t="shared" si="7"/>
        <v>68.374259259259276</v>
      </c>
      <c r="J140" s="28">
        <f t="shared" si="7"/>
        <v>94.470925925925926</v>
      </c>
      <c r="K140" s="28">
        <f t="shared" si="7"/>
        <v>423.03648148148153</v>
      </c>
      <c r="L140" s="28">
        <f t="shared" si="7"/>
        <v>148.52592592592592</v>
      </c>
      <c r="M140" s="28">
        <f t="shared" si="7"/>
        <v>20.343888888888888</v>
      </c>
      <c r="N140" s="28">
        <f t="shared" si="7"/>
        <v>16.047222222222221</v>
      </c>
      <c r="O140" s="28">
        <f t="shared" si="7"/>
        <v>88.419814814814828</v>
      </c>
      <c r="P140" s="28">
        <f t="shared" si="7"/>
        <v>22.868333333333332</v>
      </c>
      <c r="Q140" s="28" t="e">
        <f t="shared" si="7"/>
        <v>#DIV/0!</v>
      </c>
      <c r="R140" s="28">
        <f t="shared" si="7"/>
        <v>43.897037037037023</v>
      </c>
      <c r="S140" s="28">
        <f t="shared" si="7"/>
        <v>485.73759259259265</v>
      </c>
      <c r="T140" s="28">
        <f t="shared" si="7"/>
        <v>187.44611111111112</v>
      </c>
      <c r="U140" s="28">
        <f t="shared" si="7"/>
        <v>88.057222222222208</v>
      </c>
      <c r="V140" s="28">
        <f t="shared" si="7"/>
        <v>15.324074074074074</v>
      </c>
    </row>
    <row r="141" spans="1:22" x14ac:dyDescent="0.25">
      <c r="A141" s="28" t="s">
        <v>23</v>
      </c>
      <c r="B141" s="28">
        <f t="shared" ref="B141:V141" si="8">MAX(B3:B22,B25:B58)</f>
        <v>1.3</v>
      </c>
      <c r="C141" s="28">
        <f t="shared" si="8"/>
        <v>51</v>
      </c>
      <c r="D141" s="28">
        <f t="shared" si="8"/>
        <v>1.2953999999999999</v>
      </c>
      <c r="E141" s="28">
        <f t="shared" si="8"/>
        <v>1.2076</v>
      </c>
      <c r="F141" s="28">
        <f t="shared" si="8"/>
        <v>2575.58</v>
      </c>
      <c r="G141" s="28">
        <f t="shared" si="8"/>
        <v>255</v>
      </c>
      <c r="H141" s="28">
        <f t="shared" si="8"/>
        <v>263.41000000000003</v>
      </c>
      <c r="I141" s="28">
        <f t="shared" si="8"/>
        <v>332.79</v>
      </c>
      <c r="J141" s="28">
        <f t="shared" si="8"/>
        <v>528.62</v>
      </c>
      <c r="K141" s="28">
        <f t="shared" si="8"/>
        <v>1035</v>
      </c>
      <c r="L141" s="28">
        <f t="shared" si="8"/>
        <v>508</v>
      </c>
      <c r="M141" s="28">
        <f t="shared" si="8"/>
        <v>91</v>
      </c>
      <c r="N141" s="28">
        <f t="shared" si="8"/>
        <v>55</v>
      </c>
      <c r="O141" s="28">
        <f t="shared" si="8"/>
        <v>178.19</v>
      </c>
      <c r="P141" s="28">
        <f t="shared" si="8"/>
        <v>96.46</v>
      </c>
      <c r="Q141" s="28">
        <f t="shared" si="8"/>
        <v>0</v>
      </c>
      <c r="R141" s="28">
        <f t="shared" si="8"/>
        <v>100</v>
      </c>
      <c r="S141" s="28">
        <f t="shared" si="8"/>
        <v>1035</v>
      </c>
      <c r="T141" s="28">
        <f t="shared" si="8"/>
        <v>510</v>
      </c>
      <c r="U141" s="28">
        <f t="shared" si="8"/>
        <v>173.05</v>
      </c>
      <c r="V141" s="28">
        <f t="shared" si="8"/>
        <v>61.61</v>
      </c>
    </row>
    <row r="142" spans="1:22" x14ac:dyDescent="0.25">
      <c r="A142" s="28" t="s">
        <v>24</v>
      </c>
      <c r="B142" s="28">
        <f t="shared" ref="B142:V142" si="9">MIN(B3:B22,B25:B58)</f>
        <v>0.12</v>
      </c>
      <c r="C142" s="28">
        <f t="shared" si="9"/>
        <v>3</v>
      </c>
      <c r="D142" s="28">
        <f t="shared" si="9"/>
        <v>7.619999999999999E-2</v>
      </c>
      <c r="E142" s="28">
        <f t="shared" si="9"/>
        <v>0.1431</v>
      </c>
      <c r="F142" s="28">
        <f t="shared" si="9"/>
        <v>4.37</v>
      </c>
      <c r="G142" s="28">
        <f t="shared" si="9"/>
        <v>84.71</v>
      </c>
      <c r="H142" s="28">
        <f t="shared" si="9"/>
        <v>0</v>
      </c>
      <c r="I142" s="28">
        <f t="shared" si="9"/>
        <v>0</v>
      </c>
      <c r="J142" s="28">
        <f t="shared" si="9"/>
        <v>18.14</v>
      </c>
      <c r="K142" s="28">
        <f t="shared" si="9"/>
        <v>2.46</v>
      </c>
      <c r="L142" s="28">
        <f t="shared" si="9"/>
        <v>2.0499999999999998</v>
      </c>
      <c r="M142" s="28">
        <f t="shared" si="9"/>
        <v>2.68</v>
      </c>
      <c r="N142" s="28">
        <f t="shared" si="9"/>
        <v>1.96</v>
      </c>
      <c r="O142" s="28">
        <f t="shared" si="9"/>
        <v>0.93</v>
      </c>
      <c r="P142" s="28">
        <f t="shared" si="9"/>
        <v>2.96</v>
      </c>
      <c r="Q142" s="28">
        <f t="shared" si="9"/>
        <v>0</v>
      </c>
      <c r="R142" s="28">
        <f t="shared" si="9"/>
        <v>0</v>
      </c>
      <c r="S142" s="28">
        <f t="shared" si="9"/>
        <v>62.7</v>
      </c>
      <c r="T142" s="28">
        <f t="shared" si="9"/>
        <v>21.72</v>
      </c>
      <c r="U142" s="28">
        <f t="shared" si="9"/>
        <v>10.3</v>
      </c>
      <c r="V142" s="28">
        <f t="shared" si="9"/>
        <v>2.0499999999999998</v>
      </c>
    </row>
    <row r="143" spans="1:22" x14ac:dyDescent="0.25">
      <c r="A143" s="6" t="s">
        <v>31</v>
      </c>
      <c r="B143" s="6">
        <f>COUNT(B3:B22,B25:B58)</f>
        <v>54</v>
      </c>
      <c r="C143" s="6"/>
      <c r="D143" s="6"/>
    </row>
    <row r="144" spans="1:22" x14ac:dyDescent="0.25">
      <c r="A144" s="18" t="s">
        <v>16</v>
      </c>
      <c r="E144" s="16" t="s">
        <v>17</v>
      </c>
      <c r="H144" s="1" t="s">
        <v>26</v>
      </c>
      <c r="I144" s="2"/>
      <c r="J144" s="29">
        <f>B142</f>
        <v>0.12</v>
      </c>
      <c r="K144" s="30" t="s">
        <v>27</v>
      </c>
      <c r="L144" s="29">
        <f>B141</f>
        <v>1.3</v>
      </c>
    </row>
    <row r="145" spans="1:22" x14ac:dyDescent="0.25">
      <c r="A145" s="18" t="s">
        <v>19</v>
      </c>
      <c r="E145" s="16" t="s">
        <v>20</v>
      </c>
      <c r="H145" s="1" t="s">
        <v>28</v>
      </c>
      <c r="I145" s="2"/>
      <c r="J145" s="29">
        <f>P142</f>
        <v>2.96</v>
      </c>
      <c r="K145" s="30" t="s">
        <v>27</v>
      </c>
      <c r="L145" s="29">
        <f>P141</f>
        <v>96.46</v>
      </c>
    </row>
    <row r="146" spans="1:22" s="2" customFormat="1" x14ac:dyDescent="0.25">
      <c r="A146" s="1" t="s">
        <v>131</v>
      </c>
      <c r="B146" s="1"/>
      <c r="C146" s="1"/>
      <c r="D146" s="1"/>
      <c r="F146" s="1"/>
      <c r="H146" s="1"/>
      <c r="J146" s="29"/>
      <c r="K146" s="30"/>
      <c r="L146" s="29"/>
      <c r="P146" s="1"/>
      <c r="Q146" s="1"/>
      <c r="U146" s="1"/>
      <c r="V146" s="1"/>
    </row>
    <row r="147" spans="1:22" s="16" customFormat="1" x14ac:dyDescent="0.25">
      <c r="A147" s="28" t="s">
        <v>18</v>
      </c>
      <c r="B147" s="31"/>
      <c r="C147" s="28">
        <f>AVERAGE(C61:C138)</f>
        <v>0.24973684210526298</v>
      </c>
      <c r="D147" s="28"/>
      <c r="E147" s="28">
        <f>AVERAGE(E61:E138)</f>
        <v>0.24911538461538471</v>
      </c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16" customFormat="1" x14ac:dyDescent="0.25">
      <c r="A148" s="28" t="s">
        <v>23</v>
      </c>
      <c r="B148" s="31"/>
      <c r="C148" s="28">
        <f>MAX(C61:C138)</f>
        <v>0.74</v>
      </c>
      <c r="D148" s="28"/>
      <c r="E148" s="28">
        <f>MAX(E61:E138)</f>
        <v>0.68579999999999997</v>
      </c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16" customFormat="1" x14ac:dyDescent="0.25">
      <c r="A149" s="28" t="s">
        <v>24</v>
      </c>
      <c r="B149" s="31"/>
      <c r="C149" s="28">
        <f>MIN(C61:C138)</f>
        <v>0</v>
      </c>
      <c r="D149" s="28"/>
      <c r="E149" s="28">
        <f>MIN(E61:E138)</f>
        <v>0</v>
      </c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16" customFormat="1" x14ac:dyDescent="0.25">
      <c r="A150" s="6" t="s">
        <v>31</v>
      </c>
      <c r="B150" s="6">
        <f>COUNT(C61:C138)</f>
        <v>76</v>
      </c>
      <c r="C150" s="6"/>
      <c r="D150" s="6"/>
      <c r="F150" s="18"/>
      <c r="P150" s="18"/>
      <c r="Q150" s="18"/>
      <c r="U150" s="18"/>
      <c r="V150" s="18"/>
    </row>
    <row r="151" spans="1:22" s="16" customFormat="1" x14ac:dyDescent="0.25">
      <c r="A151" s="18" t="s">
        <v>16</v>
      </c>
      <c r="B151" s="18"/>
      <c r="C151" s="18"/>
      <c r="D151" s="18"/>
      <c r="E151" s="16" t="s">
        <v>17</v>
      </c>
      <c r="F151" s="18"/>
      <c r="H151" s="1" t="s">
        <v>26</v>
      </c>
      <c r="I151" s="2"/>
      <c r="J151" s="29">
        <f>C149</f>
        <v>0</v>
      </c>
      <c r="K151" s="30" t="s">
        <v>27</v>
      </c>
      <c r="L151" s="29">
        <f>C148</f>
        <v>0.74</v>
      </c>
      <c r="P151" s="18"/>
      <c r="Q151" s="18"/>
      <c r="U151" s="18"/>
      <c r="V151" s="18"/>
    </row>
    <row r="152" spans="1:22" s="16" customFormat="1" x14ac:dyDescent="0.25">
      <c r="A152" s="18" t="s">
        <v>19</v>
      </c>
      <c r="B152" s="18"/>
      <c r="C152" s="18"/>
      <c r="D152" s="18"/>
      <c r="E152" s="16" t="s">
        <v>20</v>
      </c>
      <c r="F152" s="18"/>
      <c r="H152" s="1" t="s">
        <v>28</v>
      </c>
      <c r="I152" s="2"/>
      <c r="J152" s="29">
        <f>P149</f>
        <v>0</v>
      </c>
      <c r="K152" s="30" t="s">
        <v>27</v>
      </c>
      <c r="L152" s="29">
        <f>P148</f>
        <v>0</v>
      </c>
      <c r="P152" s="18"/>
      <c r="Q152" s="18"/>
      <c r="U152" s="18"/>
      <c r="V152" s="18"/>
    </row>
    <row r="153" spans="1:22" x14ac:dyDescent="0.25">
      <c r="B153" s="32" t="s">
        <v>120</v>
      </c>
      <c r="C153" s="33"/>
      <c r="D153" s="34"/>
      <c r="E153" s="33"/>
      <c r="F153" s="35"/>
      <c r="O153" s="18"/>
    </row>
    <row r="154" spans="1:22" x14ac:dyDescent="0.25">
      <c r="B154" s="36" t="s">
        <v>126</v>
      </c>
      <c r="C154" s="37"/>
      <c r="D154" s="37"/>
      <c r="E154" s="38"/>
      <c r="F154" s="37"/>
      <c r="G154" s="38"/>
      <c r="H154" s="38"/>
      <c r="I154" s="38"/>
      <c r="J154" s="3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1 Dent Library (Missing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Reyno</dc:creator>
  <cp:lastModifiedBy>Tyler Reyno</cp:lastModifiedBy>
  <dcterms:created xsi:type="dcterms:W3CDTF">2017-02-02T03:40:47Z</dcterms:created>
  <dcterms:modified xsi:type="dcterms:W3CDTF">2017-11-07T23:18:28Z</dcterms:modified>
</cp:coreProperties>
</file>