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ina\Documents\EXPTOS VID\2017\manuscript\mendeley data\"/>
    </mc:Choice>
  </mc:AlternateContent>
  <bookViews>
    <workbookView xWindow="0" yWindow="0" windowWidth="23040" windowHeight="9390"/>
  </bookViews>
  <sheets>
    <sheet name="Photosynthetic pigments" sheetId="1" r:id="rId1"/>
    <sheet name="N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H4" i="1" l="1"/>
  <c r="I4" i="1"/>
  <c r="M4" i="1" s="1"/>
  <c r="K4" i="1"/>
  <c r="S4" i="1" s="1"/>
  <c r="H5" i="1"/>
  <c r="L5" i="1" s="1"/>
  <c r="I5" i="1"/>
  <c r="M5" i="1" s="1"/>
  <c r="K5" i="1"/>
  <c r="S5" i="1" s="1"/>
  <c r="H6" i="1"/>
  <c r="P6" i="1" s="1"/>
  <c r="I6" i="1"/>
  <c r="Q6" i="1" s="1"/>
  <c r="K6" i="1"/>
  <c r="O6" i="1" s="1"/>
  <c r="H7" i="1"/>
  <c r="I7" i="1"/>
  <c r="M7" i="1" s="1"/>
  <c r="K7" i="1"/>
  <c r="S7" i="1" s="1"/>
  <c r="H8" i="1"/>
  <c r="I8" i="1"/>
  <c r="M8" i="1" s="1"/>
  <c r="K8" i="1"/>
  <c r="S8" i="1" s="1"/>
  <c r="H9" i="1"/>
  <c r="L9" i="1" s="1"/>
  <c r="I9" i="1"/>
  <c r="M9" i="1" s="1"/>
  <c r="K9" i="1"/>
  <c r="S9" i="1" s="1"/>
  <c r="H10" i="1"/>
  <c r="P10" i="1" s="1"/>
  <c r="I10" i="1"/>
  <c r="Q10" i="1" s="1"/>
  <c r="K10" i="1"/>
  <c r="O10" i="1" s="1"/>
  <c r="H11" i="1"/>
  <c r="I11" i="1"/>
  <c r="Q11" i="1" s="1"/>
  <c r="K11" i="1"/>
  <c r="O11" i="1" s="1"/>
  <c r="H12" i="1"/>
  <c r="I12" i="1"/>
  <c r="M12" i="1" s="1"/>
  <c r="K12" i="1"/>
  <c r="O12" i="1" s="1"/>
  <c r="H13" i="1"/>
  <c r="L13" i="1" s="1"/>
  <c r="I13" i="1"/>
  <c r="M13" i="1" s="1"/>
  <c r="K13" i="1"/>
  <c r="O13" i="1" s="1"/>
  <c r="H14" i="1"/>
  <c r="L14" i="1" s="1"/>
  <c r="I14" i="1"/>
  <c r="Q14" i="1" s="1"/>
  <c r="K14" i="1"/>
  <c r="O14" i="1" s="1"/>
  <c r="H15" i="1"/>
  <c r="I15" i="1"/>
  <c r="M15" i="1" s="1"/>
  <c r="K15" i="1"/>
  <c r="S15" i="1" s="1"/>
  <c r="H16" i="1"/>
  <c r="I16" i="1"/>
  <c r="M16" i="1" s="1"/>
  <c r="K16" i="1"/>
  <c r="O16" i="1" s="1"/>
  <c r="H17" i="1"/>
  <c r="I17" i="1"/>
  <c r="M17" i="1" s="1"/>
  <c r="K17" i="1"/>
  <c r="O17" i="1" s="1"/>
  <c r="H18" i="1"/>
  <c r="L18" i="1" s="1"/>
  <c r="I18" i="1"/>
  <c r="Q18" i="1" s="1"/>
  <c r="K18" i="1"/>
  <c r="O18" i="1" s="1"/>
  <c r="H19" i="1"/>
  <c r="I19" i="1"/>
  <c r="M19" i="1" s="1"/>
  <c r="K19" i="1"/>
  <c r="S19" i="1" s="1"/>
  <c r="H20" i="1"/>
  <c r="I20" i="1"/>
  <c r="M20" i="1" s="1"/>
  <c r="K20" i="1"/>
  <c r="O20" i="1" s="1"/>
  <c r="H21" i="1"/>
  <c r="I21" i="1"/>
  <c r="M21" i="1" s="1"/>
  <c r="K21" i="1"/>
  <c r="O21" i="1" s="1"/>
  <c r="H22" i="1"/>
  <c r="L22" i="1" s="1"/>
  <c r="I22" i="1"/>
  <c r="Q22" i="1" s="1"/>
  <c r="K22" i="1"/>
  <c r="O22" i="1" s="1"/>
  <c r="H23" i="1"/>
  <c r="I23" i="1"/>
  <c r="M23" i="1" s="1"/>
  <c r="K23" i="1"/>
  <c r="S23" i="1" s="1"/>
  <c r="H24" i="1"/>
  <c r="I24" i="1"/>
  <c r="M24" i="1" s="1"/>
  <c r="K24" i="1"/>
  <c r="O24" i="1" s="1"/>
  <c r="H25" i="1"/>
  <c r="L25" i="1" s="1"/>
  <c r="I25" i="1"/>
  <c r="M25" i="1" s="1"/>
  <c r="K25" i="1"/>
  <c r="O25" i="1" s="1"/>
  <c r="H26" i="1"/>
  <c r="L26" i="1" s="1"/>
  <c r="I26" i="1"/>
  <c r="Q26" i="1" s="1"/>
  <c r="K26" i="1"/>
  <c r="O26" i="1" s="1"/>
  <c r="H27" i="1"/>
  <c r="I27" i="1"/>
  <c r="M27" i="1" s="1"/>
  <c r="K27" i="1"/>
  <c r="S27" i="1" s="1"/>
  <c r="H28" i="1"/>
  <c r="I28" i="1"/>
  <c r="M28" i="1" s="1"/>
  <c r="K28" i="1"/>
  <c r="O28" i="1" s="1"/>
  <c r="H29" i="1"/>
  <c r="L29" i="1" s="1"/>
  <c r="I29" i="1"/>
  <c r="M29" i="1" s="1"/>
  <c r="K29" i="1"/>
  <c r="O29" i="1" s="1"/>
  <c r="H30" i="1"/>
  <c r="L30" i="1" s="1"/>
  <c r="I30" i="1"/>
  <c r="Q30" i="1" s="1"/>
  <c r="K30" i="1"/>
  <c r="O30" i="1" s="1"/>
  <c r="H31" i="1"/>
  <c r="I31" i="1"/>
  <c r="M31" i="1" s="1"/>
  <c r="K31" i="1"/>
  <c r="S31" i="1" s="1"/>
  <c r="H32" i="1"/>
  <c r="I32" i="1"/>
  <c r="M32" i="1" s="1"/>
  <c r="K32" i="1"/>
  <c r="S32" i="1" s="1"/>
  <c r="H33" i="1"/>
  <c r="I33" i="1"/>
  <c r="M33" i="1" s="1"/>
  <c r="K33" i="1"/>
  <c r="S33" i="1" s="1"/>
  <c r="H34" i="1"/>
  <c r="P34" i="1" s="1"/>
  <c r="I34" i="1"/>
  <c r="Q34" i="1" s="1"/>
  <c r="K34" i="1"/>
  <c r="O34" i="1" s="1"/>
  <c r="H35" i="1"/>
  <c r="I35" i="1"/>
  <c r="Q35" i="1" s="1"/>
  <c r="K35" i="1"/>
  <c r="S35" i="1" s="1"/>
  <c r="H36" i="1"/>
  <c r="P36" i="1" s="1"/>
  <c r="I36" i="1"/>
  <c r="Q36" i="1" s="1"/>
  <c r="K36" i="1"/>
  <c r="O36" i="1" s="1"/>
  <c r="H37" i="1"/>
  <c r="I37" i="1"/>
  <c r="M37" i="1" s="1"/>
  <c r="K37" i="1"/>
  <c r="O37" i="1" s="1"/>
  <c r="H38" i="1"/>
  <c r="L38" i="1" s="1"/>
  <c r="I38" i="1"/>
  <c r="Q38" i="1" s="1"/>
  <c r="K38" i="1"/>
  <c r="O38" i="1" s="1"/>
  <c r="H39" i="1"/>
  <c r="I39" i="1"/>
  <c r="M39" i="1" s="1"/>
  <c r="K39" i="1"/>
  <c r="S39" i="1" s="1"/>
  <c r="H40" i="1"/>
  <c r="I40" i="1"/>
  <c r="M40" i="1" s="1"/>
  <c r="K40" i="1"/>
  <c r="O40" i="1" s="1"/>
  <c r="H41" i="1"/>
  <c r="L41" i="1" s="1"/>
  <c r="I41" i="1"/>
  <c r="M41" i="1" s="1"/>
  <c r="K41" i="1"/>
  <c r="O41" i="1" s="1"/>
  <c r="H42" i="1"/>
  <c r="L42" i="1" s="1"/>
  <c r="I42" i="1"/>
  <c r="Q42" i="1" s="1"/>
  <c r="K42" i="1"/>
  <c r="O42" i="1" s="1"/>
  <c r="K3" i="1"/>
  <c r="O3" i="1" s="1"/>
  <c r="N41" i="1" l="1"/>
  <c r="N9" i="1"/>
  <c r="N25" i="1"/>
  <c r="M14" i="1"/>
  <c r="N14" i="1" s="1"/>
  <c r="O35" i="1"/>
  <c r="S11" i="1"/>
  <c r="R34" i="1"/>
  <c r="O23" i="1"/>
  <c r="Q23" i="1"/>
  <c r="S12" i="1"/>
  <c r="J39" i="1"/>
  <c r="J35" i="1"/>
  <c r="J23" i="1"/>
  <c r="J19" i="1"/>
  <c r="J11" i="1"/>
  <c r="J7" i="1"/>
  <c r="S34" i="1"/>
  <c r="P22" i="1"/>
  <c r="M34" i="1"/>
  <c r="S28" i="1"/>
  <c r="P18" i="1"/>
  <c r="R18" i="1" s="1"/>
  <c r="M30" i="1"/>
  <c r="N30" i="1" s="1"/>
  <c r="O19" i="1"/>
  <c r="P38" i="1"/>
  <c r="J31" i="1"/>
  <c r="J27" i="1"/>
  <c r="J15" i="1"/>
  <c r="Q39" i="1"/>
  <c r="Q27" i="1"/>
  <c r="S16" i="1"/>
  <c r="O39" i="1"/>
  <c r="M18" i="1"/>
  <c r="N18" i="1" s="1"/>
  <c r="O7" i="1"/>
  <c r="J41" i="1"/>
  <c r="J37" i="1"/>
  <c r="J33" i="1"/>
  <c r="J29" i="1"/>
  <c r="J25" i="1"/>
  <c r="J21" i="1"/>
  <c r="J17" i="1"/>
  <c r="J13" i="1"/>
  <c r="J9" i="1"/>
  <c r="P42" i="1"/>
  <c r="P37" i="1"/>
  <c r="Q31" i="1"/>
  <c r="P26" i="1"/>
  <c r="S20" i="1"/>
  <c r="Q15" i="1"/>
  <c r="S10" i="1"/>
  <c r="M38" i="1"/>
  <c r="L33" i="1"/>
  <c r="O27" i="1"/>
  <c r="M22" i="1"/>
  <c r="N22" i="1" s="1"/>
  <c r="L17" i="1"/>
  <c r="M6" i="1"/>
  <c r="Q33" i="1"/>
  <c r="S40" i="1"/>
  <c r="P30" i="1"/>
  <c r="S24" i="1"/>
  <c r="Q19" i="1"/>
  <c r="P14" i="1"/>
  <c r="M42" i="1"/>
  <c r="N42" i="1" s="1"/>
  <c r="L37" i="1"/>
  <c r="O31" i="1"/>
  <c r="M26" i="1"/>
  <c r="N26" i="1" s="1"/>
  <c r="L21" i="1"/>
  <c r="O15" i="1"/>
  <c r="M10" i="1"/>
  <c r="N38" i="1"/>
  <c r="N29" i="1"/>
  <c r="N13" i="1"/>
  <c r="N5" i="1"/>
  <c r="R10" i="1"/>
  <c r="R6" i="1"/>
  <c r="R36" i="1"/>
  <c r="S3" i="1"/>
  <c r="Q32" i="1"/>
  <c r="J40" i="1"/>
  <c r="J36" i="1"/>
  <c r="J32" i="1"/>
  <c r="J28" i="1"/>
  <c r="J24" i="1"/>
  <c r="J20" i="1"/>
  <c r="J16" i="1"/>
  <c r="J12" i="1"/>
  <c r="J8" i="1"/>
  <c r="J4" i="1"/>
  <c r="S41" i="1"/>
  <c r="Q40" i="1"/>
  <c r="P39" i="1"/>
  <c r="S37" i="1"/>
  <c r="S36" i="1"/>
  <c r="P33" i="1"/>
  <c r="P32" i="1"/>
  <c r="P31" i="1"/>
  <c r="S29" i="1"/>
  <c r="Q28" i="1"/>
  <c r="P27" i="1"/>
  <c r="S25" i="1"/>
  <c r="Q24" i="1"/>
  <c r="P23" i="1"/>
  <c r="S21" i="1"/>
  <c r="Q20" i="1"/>
  <c r="P19" i="1"/>
  <c r="S17" i="1"/>
  <c r="Q16" i="1"/>
  <c r="P15" i="1"/>
  <c r="S13" i="1"/>
  <c r="Q9" i="1"/>
  <c r="Q8" i="1"/>
  <c r="Q7" i="1"/>
  <c r="Q5" i="1"/>
  <c r="Q4" i="1"/>
  <c r="M35" i="1"/>
  <c r="L34" i="1"/>
  <c r="O32" i="1"/>
  <c r="M11" i="1"/>
  <c r="L10" i="1"/>
  <c r="O8" i="1"/>
  <c r="L6" i="1"/>
  <c r="O4" i="1"/>
  <c r="J5" i="1"/>
  <c r="S42" i="1"/>
  <c r="Q41" i="1"/>
  <c r="P40" i="1"/>
  <c r="S38" i="1"/>
  <c r="S30" i="1"/>
  <c r="Q29" i="1"/>
  <c r="P28" i="1"/>
  <c r="S26" i="1"/>
  <c r="Q25" i="1"/>
  <c r="P24" i="1"/>
  <c r="S22" i="1"/>
  <c r="Q21" i="1"/>
  <c r="P20" i="1"/>
  <c r="S18" i="1"/>
  <c r="Q17" i="1"/>
  <c r="P16" i="1"/>
  <c r="S14" i="1"/>
  <c r="Q13" i="1"/>
  <c r="Q12" i="1"/>
  <c r="P9" i="1"/>
  <c r="P8" i="1"/>
  <c r="P7" i="1"/>
  <c r="P5" i="1"/>
  <c r="P4" i="1"/>
  <c r="L39" i="1"/>
  <c r="M36" i="1"/>
  <c r="L35" i="1"/>
  <c r="O33" i="1"/>
  <c r="L31" i="1"/>
  <c r="L27" i="1"/>
  <c r="L23" i="1"/>
  <c r="L19" i="1"/>
  <c r="L15" i="1"/>
  <c r="L11" i="1"/>
  <c r="O9" i="1"/>
  <c r="L7" i="1"/>
  <c r="O5" i="1"/>
  <c r="J42" i="1"/>
  <c r="J38" i="1"/>
  <c r="J34" i="1"/>
  <c r="J30" i="1"/>
  <c r="J26" i="1"/>
  <c r="J22" i="1"/>
  <c r="J18" i="1"/>
  <c r="J14" i="1"/>
  <c r="J10" i="1"/>
  <c r="J6" i="1"/>
  <c r="P41" i="1"/>
  <c r="Q37" i="1"/>
  <c r="R37" i="1" s="1"/>
  <c r="P35" i="1"/>
  <c r="P29" i="1"/>
  <c r="P25" i="1"/>
  <c r="P21" i="1"/>
  <c r="P17" i="1"/>
  <c r="P13" i="1"/>
  <c r="P12" i="1"/>
  <c r="P11" i="1"/>
  <c r="S6" i="1"/>
  <c r="L40" i="1"/>
  <c r="L36" i="1"/>
  <c r="L32" i="1"/>
  <c r="L28" i="1"/>
  <c r="L24" i="1"/>
  <c r="L20" i="1"/>
  <c r="L16" i="1"/>
  <c r="L12" i="1"/>
  <c r="L8" i="1"/>
  <c r="L4" i="1"/>
  <c r="I3" i="1"/>
  <c r="H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N4" i="1" l="1"/>
  <c r="R12" i="1"/>
  <c r="N31" i="1"/>
  <c r="N6" i="1"/>
  <c r="R19" i="1"/>
  <c r="N17" i="1"/>
  <c r="R22" i="1"/>
  <c r="N8" i="1"/>
  <c r="N24" i="1"/>
  <c r="N40" i="1"/>
  <c r="R13" i="1"/>
  <c r="R29" i="1"/>
  <c r="N7" i="1"/>
  <c r="N19" i="1"/>
  <c r="N20" i="1"/>
  <c r="N15" i="1"/>
  <c r="N39" i="1"/>
  <c r="R14" i="1"/>
  <c r="N12" i="1"/>
  <c r="N28" i="1"/>
  <c r="R17" i="1"/>
  <c r="R35" i="1"/>
  <c r="N23" i="1"/>
  <c r="R27" i="1"/>
  <c r="R39" i="1"/>
  <c r="N37" i="1"/>
  <c r="R38" i="1"/>
  <c r="N16" i="1"/>
  <c r="N32" i="1"/>
  <c r="R11" i="1"/>
  <c r="R21" i="1"/>
  <c r="R26" i="1"/>
  <c r="N27" i="1"/>
  <c r="R7" i="1"/>
  <c r="R23" i="1"/>
  <c r="N21" i="1"/>
  <c r="R30" i="1"/>
  <c r="N33" i="1"/>
  <c r="R42" i="1"/>
  <c r="N34" i="1"/>
  <c r="R8" i="1"/>
  <c r="R20" i="1"/>
  <c r="R33" i="1"/>
  <c r="R16" i="1"/>
  <c r="N36" i="1"/>
  <c r="R41" i="1"/>
  <c r="R15" i="1"/>
  <c r="R5" i="1"/>
  <c r="R31" i="1"/>
  <c r="R24" i="1"/>
  <c r="N10" i="1"/>
  <c r="R32" i="1"/>
  <c r="N35" i="1"/>
  <c r="N11" i="1"/>
  <c r="P3" i="1"/>
  <c r="L3" i="1"/>
  <c r="Q3" i="1"/>
  <c r="M3" i="1"/>
  <c r="R4" i="1"/>
  <c r="R9" i="1"/>
  <c r="R25" i="1"/>
  <c r="R28" i="1"/>
  <c r="R40" i="1"/>
  <c r="J3" i="1"/>
  <c r="N3" i="1" l="1"/>
  <c r="R3" i="1"/>
</calcChain>
</file>

<file path=xl/sharedStrings.xml><?xml version="1.0" encoding="utf-8"?>
<sst xmlns="http://schemas.openxmlformats.org/spreadsheetml/2006/main" count="120" uniqueCount="25">
  <si>
    <t>A 480 nm</t>
  </si>
  <si>
    <t>A 649 nm</t>
  </si>
  <si>
    <t>A 665 nm</t>
  </si>
  <si>
    <t xml:space="preserve"> µg</t>
  </si>
  <si>
    <t>Chl a</t>
  </si>
  <si>
    <t>Chl b</t>
  </si>
  <si>
    <t>Car</t>
  </si>
  <si>
    <t>Total Chl</t>
  </si>
  <si>
    <t>peso seco 2 discos</t>
  </si>
  <si>
    <t>2 discos (g)</t>
  </si>
  <si>
    <r>
      <t xml:space="preserve"> µg mg</t>
    </r>
    <r>
      <rPr>
        <vertAlign val="superscript"/>
        <sz val="12"/>
        <color indexed="8"/>
        <rFont val="Calibri"/>
        <family val="2"/>
      </rPr>
      <t>-1</t>
    </r>
  </si>
  <si>
    <t xml:space="preserve"> µg mg-1</t>
  </si>
  <si>
    <r>
      <t xml:space="preserve"> µg cm</t>
    </r>
    <r>
      <rPr>
        <vertAlign val="superscript"/>
        <sz val="12"/>
        <color indexed="8"/>
        <rFont val="Calibri"/>
        <family val="2"/>
      </rPr>
      <t>-2</t>
    </r>
  </si>
  <si>
    <t>Chla:Chlb</t>
  </si>
  <si>
    <t>Chla</t>
  </si>
  <si>
    <t>Chlb</t>
  </si>
  <si>
    <t>N g%g</t>
  </si>
  <si>
    <t>SLA cm2 g-1</t>
  </si>
  <si>
    <t>N g cm-2</t>
  </si>
  <si>
    <t>Treatment</t>
  </si>
  <si>
    <t>HIGH PAR</t>
  </si>
  <si>
    <t>LOW PAR</t>
  </si>
  <si>
    <t>GREEN -</t>
  </si>
  <si>
    <t>BLUE -</t>
  </si>
  <si>
    <t>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</si>
</sst>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vertAlign val="superscript"/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zoomScale="80" zoomScaleNormal="80" workbookViewId="0">
      <selection activeCell="P1" sqref="P1:P1048576"/>
    </sheetView>
  </sheetViews>
  <sheetFormatPr baseColWidth="10" defaultRowHeight="15" x14ac:dyDescent="0.25"/>
  <sheetData>
    <row r="1" spans="1:19" ht="18" x14ac:dyDescent="0.25">
      <c r="A1" s="3"/>
      <c r="B1" s="3"/>
      <c r="C1" s="3" t="s">
        <v>6</v>
      </c>
      <c r="D1" s="3" t="s">
        <v>15</v>
      </c>
      <c r="E1" s="3" t="s">
        <v>14</v>
      </c>
      <c r="F1" s="3" t="s">
        <v>8</v>
      </c>
      <c r="G1" s="4" t="s">
        <v>13</v>
      </c>
      <c r="H1" s="5" t="s">
        <v>3</v>
      </c>
      <c r="I1" s="5" t="s">
        <v>3</v>
      </c>
      <c r="J1" s="5" t="s">
        <v>3</v>
      </c>
      <c r="K1" s="5" t="s">
        <v>3</v>
      </c>
      <c r="L1" s="6" t="s">
        <v>10</v>
      </c>
      <c r="M1" s="6" t="s">
        <v>11</v>
      </c>
      <c r="N1" s="6" t="s">
        <v>11</v>
      </c>
      <c r="O1" s="6" t="s">
        <v>11</v>
      </c>
      <c r="P1" s="7" t="s">
        <v>12</v>
      </c>
      <c r="Q1" s="7" t="s">
        <v>12</v>
      </c>
      <c r="R1" s="7" t="s">
        <v>12</v>
      </c>
      <c r="S1" s="7" t="s">
        <v>12</v>
      </c>
    </row>
    <row r="2" spans="1:19" x14ac:dyDescent="0.25">
      <c r="A2" s="1" t="s">
        <v>24</v>
      </c>
      <c r="B2" s="3" t="s">
        <v>19</v>
      </c>
      <c r="C2" s="3" t="s">
        <v>0</v>
      </c>
      <c r="D2" s="3" t="s">
        <v>1</v>
      </c>
      <c r="E2" s="3" t="s">
        <v>2</v>
      </c>
      <c r="F2" s="3" t="s">
        <v>9</v>
      </c>
      <c r="G2" s="4"/>
      <c r="H2" s="5" t="s">
        <v>4</v>
      </c>
      <c r="I2" s="5" t="s">
        <v>5</v>
      </c>
      <c r="J2" s="5" t="s">
        <v>7</v>
      </c>
      <c r="K2" s="5" t="s">
        <v>6</v>
      </c>
      <c r="L2" s="6" t="s">
        <v>4</v>
      </c>
      <c r="M2" s="6" t="s">
        <v>5</v>
      </c>
      <c r="N2" s="6" t="s">
        <v>7</v>
      </c>
      <c r="O2" s="6" t="s">
        <v>6</v>
      </c>
      <c r="P2" s="7" t="s">
        <v>4</v>
      </c>
      <c r="Q2" s="7" t="s">
        <v>5</v>
      </c>
      <c r="R2" s="7" t="s">
        <v>7</v>
      </c>
      <c r="S2" s="7" t="s">
        <v>6</v>
      </c>
    </row>
    <row r="3" spans="1:19" x14ac:dyDescent="0.25">
      <c r="A3" s="2">
        <v>1</v>
      </c>
      <c r="B3" s="3" t="s">
        <v>20</v>
      </c>
      <c r="C3" s="3">
        <v>0.34</v>
      </c>
      <c r="D3" s="3">
        <v>0.17499999999999999</v>
      </c>
      <c r="E3" s="3">
        <v>0.379</v>
      </c>
      <c r="F3" s="3">
        <v>6.6E-3</v>
      </c>
      <c r="G3" s="8">
        <f>E3/D3</f>
        <v>2.1657142857142859</v>
      </c>
      <c r="H3" s="9">
        <f t="shared" ref="H3:H42" si="0">(12.19*E3)-(3.45*D3)</f>
        <v>4.0162599999999999</v>
      </c>
      <c r="I3" s="9">
        <f t="shared" ref="I3:I42" si="1">(21.99*D3)-(5.32*E3)</f>
        <v>1.8319699999999992</v>
      </c>
      <c r="J3" s="9">
        <f>SUM(H3:I3)</f>
        <v>5.8482299999999992</v>
      </c>
      <c r="K3" s="10">
        <f t="shared" ref="K3:K42" si="2">(1000*C3-2.14*E3-70.16*D3)/220</f>
        <v>1.4859588181818182</v>
      </c>
      <c r="L3" s="9">
        <f t="shared" ref="L3:L42" si="3">H3/(F3*1000)</f>
        <v>0.60852424242424241</v>
      </c>
      <c r="M3" s="9">
        <f t="shared" ref="M3:M42" si="4">I3/(F3*1000)</f>
        <v>0.277571212121212</v>
      </c>
      <c r="N3" s="9">
        <f>SUM(L3:M3)</f>
        <v>0.88609545454545446</v>
      </c>
      <c r="O3" s="9">
        <f t="shared" ref="O3:O42" si="5">K3/(F3*1000)</f>
        <v>0.22514527548209368</v>
      </c>
      <c r="P3" s="8">
        <f>H3/2</f>
        <v>2.00813</v>
      </c>
      <c r="Q3" s="8">
        <f>I3/2</f>
        <v>0.91598499999999961</v>
      </c>
      <c r="R3" s="8">
        <f>SUM(P3:Q3)</f>
        <v>2.9241149999999996</v>
      </c>
      <c r="S3" s="8">
        <f>K3/2</f>
        <v>0.74297940909090909</v>
      </c>
    </row>
    <row r="4" spans="1:19" x14ac:dyDescent="0.25">
      <c r="A4" s="2">
        <v>2</v>
      </c>
      <c r="B4" s="3" t="s">
        <v>21</v>
      </c>
      <c r="C4" s="3">
        <v>0.33100000000000002</v>
      </c>
      <c r="D4" s="3">
        <v>0.17100000000000001</v>
      </c>
      <c r="E4" s="3">
        <v>0.39700000000000002</v>
      </c>
      <c r="F4" s="3">
        <v>3.0000000000000001E-3</v>
      </c>
      <c r="G4" s="8">
        <f t="shared" ref="G4:G42" si="6">E4/D4</f>
        <v>2.3216374269005846</v>
      </c>
      <c r="H4" s="9">
        <f t="shared" si="0"/>
        <v>4.2494800000000001</v>
      </c>
      <c r="I4" s="9">
        <f t="shared" si="1"/>
        <v>1.6482499999999995</v>
      </c>
      <c r="J4" s="9">
        <f t="shared" ref="J4:J42" si="7">SUM(H4:I4)</f>
        <v>5.8977299999999993</v>
      </c>
      <c r="K4" s="10">
        <f t="shared" si="2"/>
        <v>1.4461502727272726</v>
      </c>
      <c r="L4" s="9">
        <f t="shared" si="3"/>
        <v>1.4164933333333334</v>
      </c>
      <c r="M4" s="9">
        <f t="shared" si="4"/>
        <v>0.54941666666666655</v>
      </c>
      <c r="N4" s="9">
        <f t="shared" ref="N4:N42" si="8">SUM(L4:M4)</f>
        <v>1.96591</v>
      </c>
      <c r="O4" s="9">
        <f t="shared" si="5"/>
        <v>0.48205009090909084</v>
      </c>
      <c r="P4" s="8">
        <f>H4/2</f>
        <v>2.1247400000000001</v>
      </c>
      <c r="Q4" s="8">
        <f>I4/2</f>
        <v>0.82412499999999977</v>
      </c>
      <c r="R4" s="8">
        <f t="shared" ref="R4:R42" si="9">SUM(P4:Q4)</f>
        <v>2.9488649999999996</v>
      </c>
      <c r="S4" s="8">
        <f t="shared" ref="S4:S42" si="10">K4/2</f>
        <v>0.72307513636363629</v>
      </c>
    </row>
    <row r="5" spans="1:19" x14ac:dyDescent="0.25">
      <c r="A5" s="2">
        <v>3</v>
      </c>
      <c r="B5" s="3" t="s">
        <v>22</v>
      </c>
      <c r="C5" s="3">
        <v>0.38400000000000001</v>
      </c>
      <c r="D5" s="3">
        <v>0.20300000000000001</v>
      </c>
      <c r="E5" s="3">
        <v>0.45200000000000001</v>
      </c>
      <c r="F5" s="3">
        <v>6.4999999999999997E-3</v>
      </c>
      <c r="G5" s="8">
        <f t="shared" si="6"/>
        <v>2.2266009852216748</v>
      </c>
      <c r="H5" s="9">
        <f t="shared" si="0"/>
        <v>4.8095299999999996</v>
      </c>
      <c r="I5" s="9">
        <f t="shared" si="1"/>
        <v>2.0593299999999997</v>
      </c>
      <c r="J5" s="9">
        <f t="shared" si="7"/>
        <v>6.8688599999999997</v>
      </c>
      <c r="K5" s="10">
        <f t="shared" si="2"/>
        <v>1.6763192727272727</v>
      </c>
      <c r="L5" s="9">
        <f t="shared" si="3"/>
        <v>0.73992769230769229</v>
      </c>
      <c r="M5" s="9">
        <f t="shared" si="4"/>
        <v>0.31681999999999994</v>
      </c>
      <c r="N5" s="9">
        <f t="shared" si="8"/>
        <v>1.0567476923076922</v>
      </c>
      <c r="O5" s="9">
        <f t="shared" si="5"/>
        <v>0.2578952727272727</v>
      </c>
      <c r="P5" s="8">
        <f>H5/2</f>
        <v>2.4047649999999998</v>
      </c>
      <c r="Q5" s="8">
        <f>I5/2</f>
        <v>1.0296649999999998</v>
      </c>
      <c r="R5" s="8">
        <f t="shared" si="9"/>
        <v>3.4344299999999999</v>
      </c>
      <c r="S5" s="8">
        <f t="shared" si="10"/>
        <v>0.83815963636363633</v>
      </c>
    </row>
    <row r="6" spans="1:19" x14ac:dyDescent="0.25">
      <c r="A6" s="2">
        <v>4</v>
      </c>
      <c r="B6" s="3" t="s">
        <v>23</v>
      </c>
      <c r="C6" s="3">
        <v>0.32800000000000001</v>
      </c>
      <c r="D6" s="3">
        <v>0.157</v>
      </c>
      <c r="E6" s="3">
        <v>0.32100000000000001</v>
      </c>
      <c r="F6" s="3">
        <v>5.0000000000000001E-3</v>
      </c>
      <c r="G6" s="8">
        <f t="shared" si="6"/>
        <v>2.0445859872611467</v>
      </c>
      <c r="H6" s="9">
        <f t="shared" si="0"/>
        <v>3.3713399999999996</v>
      </c>
      <c r="I6" s="9">
        <f t="shared" si="1"/>
        <v>1.7447099999999995</v>
      </c>
      <c r="J6" s="9">
        <f t="shared" si="7"/>
        <v>5.1160499999999995</v>
      </c>
      <c r="K6" s="10">
        <f t="shared" si="2"/>
        <v>1.4377179090909089</v>
      </c>
      <c r="L6" s="9">
        <f t="shared" si="3"/>
        <v>0.67426799999999987</v>
      </c>
      <c r="M6" s="9">
        <f t="shared" si="4"/>
        <v>0.34894199999999992</v>
      </c>
      <c r="N6" s="9">
        <f t="shared" si="8"/>
        <v>1.0232099999999997</v>
      </c>
      <c r="O6" s="9">
        <f t="shared" si="5"/>
        <v>0.28754358181818179</v>
      </c>
      <c r="P6" s="8">
        <f>H6/2</f>
        <v>1.6856699999999998</v>
      </c>
      <c r="Q6" s="8">
        <f>I6/2</f>
        <v>0.87235499999999977</v>
      </c>
      <c r="R6" s="8">
        <f t="shared" si="9"/>
        <v>2.5580249999999998</v>
      </c>
      <c r="S6" s="8">
        <f t="shared" si="10"/>
        <v>0.71885895454545445</v>
      </c>
    </row>
    <row r="7" spans="1:19" x14ac:dyDescent="0.25">
      <c r="A7" s="2">
        <v>5</v>
      </c>
      <c r="B7" s="3" t="s">
        <v>21</v>
      </c>
      <c r="C7" s="3">
        <v>0.38700000000000001</v>
      </c>
      <c r="D7" s="3">
        <v>0.21</v>
      </c>
      <c r="E7" s="3">
        <v>0.434</v>
      </c>
      <c r="F7" s="3">
        <v>3.8E-3</v>
      </c>
      <c r="G7" s="8">
        <f t="shared" si="6"/>
        <v>2.0666666666666669</v>
      </c>
      <c r="H7" s="9">
        <f t="shared" si="0"/>
        <v>4.5659599999999996</v>
      </c>
      <c r="I7" s="9">
        <f t="shared" si="1"/>
        <v>2.3090199999999994</v>
      </c>
      <c r="J7" s="9">
        <f t="shared" si="7"/>
        <v>6.874979999999999</v>
      </c>
      <c r="K7" s="10">
        <f t="shared" si="2"/>
        <v>1.6878983636363636</v>
      </c>
      <c r="L7" s="9">
        <f t="shared" si="3"/>
        <v>1.2015684210526316</v>
      </c>
      <c r="M7" s="9">
        <f t="shared" si="4"/>
        <v>0.60763684210526303</v>
      </c>
      <c r="N7" s="9">
        <f t="shared" si="8"/>
        <v>1.8092052631578945</v>
      </c>
      <c r="O7" s="9">
        <f t="shared" si="5"/>
        <v>0.44418377990430624</v>
      </c>
      <c r="P7" s="8">
        <f>H7/2</f>
        <v>2.2829799999999998</v>
      </c>
      <c r="Q7" s="8">
        <f>I7/2</f>
        <v>1.1545099999999997</v>
      </c>
      <c r="R7" s="8">
        <f t="shared" si="9"/>
        <v>3.4374899999999995</v>
      </c>
      <c r="S7" s="8">
        <f t="shared" si="10"/>
        <v>0.84394918181818179</v>
      </c>
    </row>
    <row r="8" spans="1:19" x14ac:dyDescent="0.25">
      <c r="A8" s="2">
        <v>6</v>
      </c>
      <c r="B8" s="3" t="s">
        <v>22</v>
      </c>
      <c r="C8" s="3">
        <v>0.38800000000000001</v>
      </c>
      <c r="D8" s="3">
        <v>0.186</v>
      </c>
      <c r="E8" s="3">
        <v>0.40799999999999997</v>
      </c>
      <c r="F8" s="3">
        <v>5.4999999999999997E-3</v>
      </c>
      <c r="G8" s="8">
        <f t="shared" si="6"/>
        <v>2.193548387096774</v>
      </c>
      <c r="H8" s="9">
        <f t="shared" si="0"/>
        <v>4.3318199999999996</v>
      </c>
      <c r="I8" s="9">
        <f t="shared" si="1"/>
        <v>1.9195799999999998</v>
      </c>
      <c r="J8" s="9">
        <f t="shared" si="7"/>
        <v>6.2513999999999994</v>
      </c>
      <c r="K8" s="10">
        <f t="shared" si="2"/>
        <v>1.7003505454545456</v>
      </c>
      <c r="L8" s="9">
        <f t="shared" si="3"/>
        <v>0.78760363636363628</v>
      </c>
      <c r="M8" s="9">
        <f t="shared" si="4"/>
        <v>0.34901454545454541</v>
      </c>
      <c r="N8" s="9">
        <f t="shared" si="8"/>
        <v>1.1366181818181817</v>
      </c>
      <c r="O8" s="9">
        <f t="shared" si="5"/>
        <v>0.30915464462809922</v>
      </c>
      <c r="P8" s="8">
        <f>H8/2</f>
        <v>2.1659099999999998</v>
      </c>
      <c r="Q8" s="8">
        <f>I8/2</f>
        <v>0.95978999999999992</v>
      </c>
      <c r="R8" s="8">
        <f t="shared" si="9"/>
        <v>3.1256999999999997</v>
      </c>
      <c r="S8" s="8">
        <f t="shared" si="10"/>
        <v>0.85017527272727278</v>
      </c>
    </row>
    <row r="9" spans="1:19" x14ac:dyDescent="0.25">
      <c r="A9" s="2">
        <v>7</v>
      </c>
      <c r="B9" s="3" t="s">
        <v>23</v>
      </c>
      <c r="C9" s="3">
        <v>0.27100000000000002</v>
      </c>
      <c r="D9" s="3">
        <v>0.121</v>
      </c>
      <c r="E9" s="3">
        <v>0.27900000000000003</v>
      </c>
      <c r="F9" s="3">
        <v>6.1999999999999998E-3</v>
      </c>
      <c r="G9" s="8">
        <f t="shared" si="6"/>
        <v>2.3057851239669422</v>
      </c>
      <c r="H9" s="9">
        <f t="shared" si="0"/>
        <v>2.9835600000000002</v>
      </c>
      <c r="I9" s="9">
        <f t="shared" si="1"/>
        <v>1.1765099999999993</v>
      </c>
      <c r="J9" s="9">
        <f t="shared" si="7"/>
        <v>4.1600699999999993</v>
      </c>
      <c r="K9" s="10">
        <f t="shared" si="2"/>
        <v>1.1905162727272729</v>
      </c>
      <c r="L9" s="9">
        <f t="shared" si="3"/>
        <v>0.4812193548387097</v>
      </c>
      <c r="M9" s="9">
        <f t="shared" si="4"/>
        <v>0.18975967741935471</v>
      </c>
      <c r="N9" s="9">
        <f t="shared" si="8"/>
        <v>0.67097903225806443</v>
      </c>
      <c r="O9" s="9">
        <f t="shared" si="5"/>
        <v>0.19201875366568918</v>
      </c>
      <c r="P9" s="8">
        <f>H9/2</f>
        <v>1.4917800000000001</v>
      </c>
      <c r="Q9" s="8">
        <f>I9/2</f>
        <v>0.58825499999999964</v>
      </c>
      <c r="R9" s="8">
        <f t="shared" si="9"/>
        <v>2.0800349999999996</v>
      </c>
      <c r="S9" s="8">
        <f t="shared" si="10"/>
        <v>0.59525813636363645</v>
      </c>
    </row>
    <row r="10" spans="1:19" x14ac:dyDescent="0.25">
      <c r="A10" s="2">
        <v>8</v>
      </c>
      <c r="B10" s="3" t="s">
        <v>20</v>
      </c>
      <c r="C10" s="3">
        <v>0.38700000000000001</v>
      </c>
      <c r="D10" s="3">
        <v>0.17499999999999999</v>
      </c>
      <c r="E10" s="3">
        <v>0.40899999999999997</v>
      </c>
      <c r="F10" s="3">
        <v>6.1000000000000004E-3</v>
      </c>
      <c r="G10" s="8">
        <f t="shared" si="6"/>
        <v>2.3371428571428572</v>
      </c>
      <c r="H10" s="9">
        <f t="shared" si="0"/>
        <v>4.3819599999999994</v>
      </c>
      <c r="I10" s="9">
        <f t="shared" si="1"/>
        <v>1.6723699999999995</v>
      </c>
      <c r="J10" s="9">
        <f t="shared" si="7"/>
        <v>6.0543299999999984</v>
      </c>
      <c r="K10" s="10">
        <f t="shared" si="2"/>
        <v>1.6993033636363635</v>
      </c>
      <c r="L10" s="9">
        <f t="shared" si="3"/>
        <v>0.71835409836065556</v>
      </c>
      <c r="M10" s="9">
        <f t="shared" si="4"/>
        <v>0.27415901639344253</v>
      </c>
      <c r="N10" s="9">
        <f t="shared" si="8"/>
        <v>0.99251311475409809</v>
      </c>
      <c r="O10" s="9">
        <f t="shared" si="5"/>
        <v>0.27857432190760056</v>
      </c>
      <c r="P10" s="8">
        <f>H10/2</f>
        <v>2.1909799999999997</v>
      </c>
      <c r="Q10" s="8">
        <f>I10/2</f>
        <v>0.83618499999999973</v>
      </c>
      <c r="R10" s="8">
        <f t="shared" si="9"/>
        <v>3.0271649999999992</v>
      </c>
      <c r="S10" s="8">
        <f t="shared" si="10"/>
        <v>0.84965168181818174</v>
      </c>
    </row>
    <row r="11" spans="1:19" x14ac:dyDescent="0.25">
      <c r="A11" s="2">
        <v>9</v>
      </c>
      <c r="B11" s="3" t="s">
        <v>22</v>
      </c>
      <c r="C11" s="3">
        <v>0.42899999999999999</v>
      </c>
      <c r="D11" s="3">
        <v>0.182</v>
      </c>
      <c r="E11" s="3">
        <v>0.42699999999999999</v>
      </c>
      <c r="F11" s="3">
        <v>6.1999999999999998E-3</v>
      </c>
      <c r="G11" s="8">
        <f t="shared" si="6"/>
        <v>2.3461538461538463</v>
      </c>
      <c r="H11" s="9">
        <f t="shared" si="0"/>
        <v>4.5772299999999992</v>
      </c>
      <c r="I11" s="9">
        <f t="shared" si="1"/>
        <v>1.7305399999999991</v>
      </c>
      <c r="J11" s="9">
        <f t="shared" si="7"/>
        <v>6.3077699999999979</v>
      </c>
      <c r="K11" s="10">
        <f t="shared" si="2"/>
        <v>1.8878050000000002</v>
      </c>
      <c r="L11" s="9">
        <f t="shared" si="3"/>
        <v>0.73826290322580634</v>
      </c>
      <c r="M11" s="9">
        <f t="shared" si="4"/>
        <v>0.27911935483870953</v>
      </c>
      <c r="N11" s="9">
        <f t="shared" si="8"/>
        <v>1.017382258064516</v>
      </c>
      <c r="O11" s="9">
        <f t="shared" si="5"/>
        <v>0.30448467741935487</v>
      </c>
      <c r="P11" s="8">
        <f>H11/2</f>
        <v>2.2886149999999996</v>
      </c>
      <c r="Q11" s="8">
        <f>I11/2</f>
        <v>0.86526999999999954</v>
      </c>
      <c r="R11" s="8">
        <f t="shared" si="9"/>
        <v>3.1538849999999989</v>
      </c>
      <c r="S11" s="8">
        <f t="shared" si="10"/>
        <v>0.94390250000000009</v>
      </c>
    </row>
    <row r="12" spans="1:19" x14ac:dyDescent="0.25">
      <c r="A12" s="2">
        <v>10</v>
      </c>
      <c r="B12" s="3" t="s">
        <v>23</v>
      </c>
      <c r="C12" s="3">
        <v>0.23200000000000001</v>
      </c>
      <c r="D12" s="3">
        <v>9.4E-2</v>
      </c>
      <c r="E12" s="3">
        <v>0.215</v>
      </c>
      <c r="F12" s="3">
        <v>4.3E-3</v>
      </c>
      <c r="G12" s="8">
        <f t="shared" si="6"/>
        <v>2.2872340425531914</v>
      </c>
      <c r="H12" s="9">
        <f t="shared" si="0"/>
        <v>2.2965499999999999</v>
      </c>
      <c r="I12" s="9">
        <f t="shared" si="1"/>
        <v>0.92325999999999953</v>
      </c>
      <c r="J12" s="9">
        <f t="shared" si="7"/>
        <v>3.2198099999999994</v>
      </c>
      <c r="K12" s="10">
        <f t="shared" si="2"/>
        <v>1.0224766363636362</v>
      </c>
      <c r="L12" s="9">
        <f t="shared" si="3"/>
        <v>0.53408139534883725</v>
      </c>
      <c r="M12" s="9">
        <f t="shared" si="4"/>
        <v>0.21471162790697665</v>
      </c>
      <c r="N12" s="9">
        <f t="shared" si="8"/>
        <v>0.74879302325581387</v>
      </c>
      <c r="O12" s="9">
        <f t="shared" si="5"/>
        <v>0.23778526427061308</v>
      </c>
      <c r="P12" s="8">
        <f>H12/2</f>
        <v>1.1482749999999999</v>
      </c>
      <c r="Q12" s="8">
        <f>I12/2</f>
        <v>0.46162999999999976</v>
      </c>
      <c r="R12" s="8">
        <f t="shared" si="9"/>
        <v>1.6099049999999997</v>
      </c>
      <c r="S12" s="8">
        <f t="shared" si="10"/>
        <v>0.51123831818181809</v>
      </c>
    </row>
    <row r="13" spans="1:19" x14ac:dyDescent="0.25">
      <c r="A13" s="2">
        <v>11</v>
      </c>
      <c r="B13" s="3" t="s">
        <v>20</v>
      </c>
      <c r="C13" s="3">
        <v>0.377</v>
      </c>
      <c r="D13" s="3">
        <v>0.185</v>
      </c>
      <c r="E13" s="3">
        <v>0.43099999999999999</v>
      </c>
      <c r="F13" s="3">
        <v>7.1000000000000004E-3</v>
      </c>
      <c r="G13" s="8">
        <f t="shared" si="6"/>
        <v>2.3297297297297299</v>
      </c>
      <c r="H13" s="9">
        <f t="shared" si="0"/>
        <v>4.6156399999999991</v>
      </c>
      <c r="I13" s="9">
        <f t="shared" si="1"/>
        <v>1.7752299999999992</v>
      </c>
      <c r="J13" s="9">
        <f t="shared" si="7"/>
        <v>6.3908699999999978</v>
      </c>
      <c r="K13" s="10">
        <f t="shared" si="2"/>
        <v>1.6504457272727271</v>
      </c>
      <c r="L13" s="9">
        <f t="shared" si="3"/>
        <v>0.65009014084507022</v>
      </c>
      <c r="M13" s="9">
        <f t="shared" si="4"/>
        <v>0.25003239436619706</v>
      </c>
      <c r="N13" s="9">
        <f t="shared" si="8"/>
        <v>0.90012253521126728</v>
      </c>
      <c r="O13" s="9">
        <f t="shared" si="5"/>
        <v>0.23245714468629958</v>
      </c>
      <c r="P13" s="8">
        <f>H13/2</f>
        <v>2.3078199999999995</v>
      </c>
      <c r="Q13" s="8">
        <f>I13/2</f>
        <v>0.8876149999999996</v>
      </c>
      <c r="R13" s="8">
        <f t="shared" si="9"/>
        <v>3.1954349999999989</v>
      </c>
      <c r="S13" s="8">
        <f t="shared" si="10"/>
        <v>0.82522286363636355</v>
      </c>
    </row>
    <row r="14" spans="1:19" x14ac:dyDescent="0.25">
      <c r="A14" s="2">
        <v>12</v>
      </c>
      <c r="B14" s="3" t="s">
        <v>21</v>
      </c>
      <c r="C14" s="3">
        <v>0.47499999999999998</v>
      </c>
      <c r="D14" s="3">
        <v>0.22700000000000001</v>
      </c>
      <c r="E14" s="3">
        <v>0.49199999999999999</v>
      </c>
      <c r="F14" s="3">
        <v>3.8E-3</v>
      </c>
      <c r="G14" s="8">
        <f t="shared" si="6"/>
        <v>2.1674008810572687</v>
      </c>
      <c r="H14" s="9">
        <f t="shared" si="0"/>
        <v>5.2143299999999995</v>
      </c>
      <c r="I14" s="9">
        <f t="shared" si="1"/>
        <v>2.3742899999999993</v>
      </c>
      <c r="J14" s="9">
        <f t="shared" si="7"/>
        <v>7.5886199999999988</v>
      </c>
      <c r="K14" s="10">
        <f t="shared" si="2"/>
        <v>2.0819127272727274</v>
      </c>
      <c r="L14" s="9">
        <f t="shared" si="3"/>
        <v>1.3721921052631578</v>
      </c>
      <c r="M14" s="9">
        <f t="shared" si="4"/>
        <v>0.62481315789473668</v>
      </c>
      <c r="N14" s="9">
        <f t="shared" si="8"/>
        <v>1.9970052631578945</v>
      </c>
      <c r="O14" s="9">
        <f t="shared" si="5"/>
        <v>0.54787177033492829</v>
      </c>
      <c r="P14" s="8">
        <f>H14/2</f>
        <v>2.6071649999999997</v>
      </c>
      <c r="Q14" s="8">
        <f>I14/2</f>
        <v>1.1871449999999997</v>
      </c>
      <c r="R14" s="8">
        <f t="shared" si="9"/>
        <v>3.7943099999999994</v>
      </c>
      <c r="S14" s="8">
        <f t="shared" si="10"/>
        <v>1.0409563636363637</v>
      </c>
    </row>
    <row r="15" spans="1:19" x14ac:dyDescent="0.25">
      <c r="A15" s="2">
        <v>13</v>
      </c>
      <c r="B15" s="3" t="s">
        <v>23</v>
      </c>
      <c r="C15" s="3">
        <v>0.248</v>
      </c>
      <c r="D15" s="3">
        <v>9.4E-2</v>
      </c>
      <c r="E15" s="3">
        <v>0.22800000000000001</v>
      </c>
      <c r="F15" s="3">
        <v>4.5999999999999999E-3</v>
      </c>
      <c r="G15" s="8">
        <f t="shared" si="6"/>
        <v>2.4255319148936172</v>
      </c>
      <c r="H15" s="9">
        <f t="shared" si="0"/>
        <v>2.4550199999999998</v>
      </c>
      <c r="I15" s="9">
        <f t="shared" si="1"/>
        <v>0.85409999999999964</v>
      </c>
      <c r="J15" s="9">
        <f t="shared" si="7"/>
        <v>3.3091199999999992</v>
      </c>
      <c r="K15" s="10">
        <f t="shared" si="2"/>
        <v>1.0950774545454545</v>
      </c>
      <c r="L15" s="9">
        <f t="shared" si="3"/>
        <v>0.53369999999999995</v>
      </c>
      <c r="M15" s="9">
        <f t="shared" si="4"/>
        <v>0.18567391304347819</v>
      </c>
      <c r="N15" s="9">
        <f t="shared" si="8"/>
        <v>0.7193739130434782</v>
      </c>
      <c r="O15" s="9">
        <f t="shared" si="5"/>
        <v>0.23806031620553358</v>
      </c>
      <c r="P15" s="8">
        <f>H15/2</f>
        <v>1.2275099999999999</v>
      </c>
      <c r="Q15" s="8">
        <f>I15/2</f>
        <v>0.42704999999999982</v>
      </c>
      <c r="R15" s="8">
        <f t="shared" si="9"/>
        <v>1.6545599999999996</v>
      </c>
      <c r="S15" s="8">
        <f t="shared" si="10"/>
        <v>0.54753872727272723</v>
      </c>
    </row>
    <row r="16" spans="1:19" x14ac:dyDescent="0.25">
      <c r="A16" s="2">
        <v>14</v>
      </c>
      <c r="B16" s="3" t="s">
        <v>20</v>
      </c>
      <c r="C16" s="3">
        <v>0.32</v>
      </c>
      <c r="D16" s="3">
        <v>0.13200000000000001</v>
      </c>
      <c r="E16" s="3">
        <v>0.316</v>
      </c>
      <c r="F16" s="3">
        <v>7.1999999999999998E-3</v>
      </c>
      <c r="G16" s="8">
        <f t="shared" si="6"/>
        <v>2.393939393939394</v>
      </c>
      <c r="H16" s="9">
        <f t="shared" si="0"/>
        <v>3.3966399999999997</v>
      </c>
      <c r="I16" s="9">
        <f t="shared" si="1"/>
        <v>1.22156</v>
      </c>
      <c r="J16" s="9">
        <f t="shared" si="7"/>
        <v>4.6181999999999999</v>
      </c>
      <c r="K16" s="10">
        <f t="shared" si="2"/>
        <v>1.4093756363636363</v>
      </c>
      <c r="L16" s="9">
        <f t="shared" si="3"/>
        <v>0.47175555555555548</v>
      </c>
      <c r="M16" s="9">
        <f t="shared" si="4"/>
        <v>0.1696611111111111</v>
      </c>
      <c r="N16" s="9">
        <f t="shared" si="8"/>
        <v>0.64141666666666652</v>
      </c>
      <c r="O16" s="9">
        <f t="shared" si="5"/>
        <v>0.19574661616161615</v>
      </c>
      <c r="P16" s="8">
        <f>H16/2</f>
        <v>1.6983199999999998</v>
      </c>
      <c r="Q16" s="8">
        <f>I16/2</f>
        <v>0.61077999999999999</v>
      </c>
      <c r="R16" s="8">
        <f t="shared" si="9"/>
        <v>2.3090999999999999</v>
      </c>
      <c r="S16" s="8">
        <f t="shared" si="10"/>
        <v>0.70468781818181814</v>
      </c>
    </row>
    <row r="17" spans="1:19" x14ac:dyDescent="0.25">
      <c r="A17" s="2">
        <v>15</v>
      </c>
      <c r="B17" s="3" t="s">
        <v>21</v>
      </c>
      <c r="C17" s="3">
        <v>0.38800000000000001</v>
      </c>
      <c r="D17" s="3">
        <v>0.19600000000000001</v>
      </c>
      <c r="E17" s="3">
        <v>0.42599999999999999</v>
      </c>
      <c r="F17" s="3">
        <v>3.5000000000000001E-3</v>
      </c>
      <c r="G17" s="8">
        <f t="shared" si="6"/>
        <v>2.1734693877551021</v>
      </c>
      <c r="H17" s="9">
        <f t="shared" si="0"/>
        <v>4.5167399999999995</v>
      </c>
      <c r="I17" s="9">
        <f t="shared" si="1"/>
        <v>2.04372</v>
      </c>
      <c r="J17" s="9">
        <f t="shared" si="7"/>
        <v>6.5604599999999991</v>
      </c>
      <c r="K17" s="10">
        <f t="shared" si="2"/>
        <v>1.6969863636363638</v>
      </c>
      <c r="L17" s="9">
        <f t="shared" si="3"/>
        <v>1.2904971428571428</v>
      </c>
      <c r="M17" s="9">
        <f t="shared" si="4"/>
        <v>0.58391999999999999</v>
      </c>
      <c r="N17" s="9">
        <f t="shared" si="8"/>
        <v>1.8744171428571428</v>
      </c>
      <c r="O17" s="9">
        <f t="shared" si="5"/>
        <v>0.48485324675324681</v>
      </c>
      <c r="P17" s="8">
        <f>H17/2</f>
        <v>2.2583699999999998</v>
      </c>
      <c r="Q17" s="8">
        <f>I17/2</f>
        <v>1.02186</v>
      </c>
      <c r="R17" s="8">
        <f t="shared" si="9"/>
        <v>3.2802299999999995</v>
      </c>
      <c r="S17" s="8">
        <f t="shared" si="10"/>
        <v>0.8484931818181819</v>
      </c>
    </row>
    <row r="18" spans="1:19" x14ac:dyDescent="0.25">
      <c r="A18" s="2">
        <v>16</v>
      </c>
      <c r="B18" s="3" t="s">
        <v>22</v>
      </c>
      <c r="C18" s="3">
        <v>0.377</v>
      </c>
      <c r="D18" s="3">
        <v>0.184</v>
      </c>
      <c r="E18" s="3">
        <v>0.39700000000000002</v>
      </c>
      <c r="F18" s="3">
        <v>6.6E-3</v>
      </c>
      <c r="G18" s="8">
        <f t="shared" si="6"/>
        <v>2.1576086956521738</v>
      </c>
      <c r="H18" s="9">
        <f t="shared" si="0"/>
        <v>4.2046299999999999</v>
      </c>
      <c r="I18" s="9">
        <f t="shared" si="1"/>
        <v>1.9341199999999992</v>
      </c>
      <c r="J18" s="9">
        <f t="shared" si="7"/>
        <v>6.138749999999999</v>
      </c>
      <c r="K18" s="10">
        <f t="shared" si="2"/>
        <v>1.6510953636363634</v>
      </c>
      <c r="L18" s="9">
        <f t="shared" si="3"/>
        <v>0.63706515151515153</v>
      </c>
      <c r="M18" s="9">
        <f t="shared" si="4"/>
        <v>0.29304848484848472</v>
      </c>
      <c r="N18" s="9">
        <f t="shared" si="8"/>
        <v>0.9301136363636362</v>
      </c>
      <c r="O18" s="9">
        <f t="shared" si="5"/>
        <v>0.25016596418732778</v>
      </c>
      <c r="P18" s="8">
        <f>H18/2</f>
        <v>2.1023149999999999</v>
      </c>
      <c r="Q18" s="8">
        <f>I18/2</f>
        <v>0.96705999999999959</v>
      </c>
      <c r="R18" s="8">
        <f t="shared" si="9"/>
        <v>3.0693749999999995</v>
      </c>
      <c r="S18" s="8">
        <f t="shared" si="10"/>
        <v>0.82554768181818172</v>
      </c>
    </row>
    <row r="19" spans="1:19" x14ac:dyDescent="0.25">
      <c r="A19" s="2">
        <v>17</v>
      </c>
      <c r="B19" s="3" t="s">
        <v>20</v>
      </c>
      <c r="C19" s="3">
        <v>0.35799999999999998</v>
      </c>
      <c r="D19" s="3">
        <v>0.17399999999999999</v>
      </c>
      <c r="E19" s="3">
        <v>0.41599999999999998</v>
      </c>
      <c r="F19" s="3">
        <v>5.5999999999999999E-3</v>
      </c>
      <c r="G19" s="8">
        <f t="shared" si="6"/>
        <v>2.3908045977011496</v>
      </c>
      <c r="H19" s="9">
        <f t="shared" si="0"/>
        <v>4.4707400000000002</v>
      </c>
      <c r="I19" s="9">
        <f t="shared" si="1"/>
        <v>1.6131399999999996</v>
      </c>
      <c r="J19" s="9">
        <f t="shared" si="7"/>
        <v>6.0838799999999997</v>
      </c>
      <c r="K19" s="10">
        <f t="shared" si="2"/>
        <v>1.567736</v>
      </c>
      <c r="L19" s="9">
        <f t="shared" si="3"/>
        <v>0.79834642857142868</v>
      </c>
      <c r="M19" s="9">
        <f t="shared" si="4"/>
        <v>0.28806071428571423</v>
      </c>
      <c r="N19" s="9">
        <f t="shared" si="8"/>
        <v>1.0864071428571429</v>
      </c>
      <c r="O19" s="9">
        <f t="shared" si="5"/>
        <v>0.27995285714285717</v>
      </c>
      <c r="P19" s="8">
        <f>H19/2</f>
        <v>2.2353700000000001</v>
      </c>
      <c r="Q19" s="8">
        <f>I19/2</f>
        <v>0.80656999999999979</v>
      </c>
      <c r="R19" s="8">
        <f t="shared" si="9"/>
        <v>3.0419399999999999</v>
      </c>
      <c r="S19" s="8">
        <f t="shared" si="10"/>
        <v>0.78386800000000001</v>
      </c>
    </row>
    <row r="20" spans="1:19" x14ac:dyDescent="0.25">
      <c r="A20" s="2">
        <v>18</v>
      </c>
      <c r="B20" s="3" t="s">
        <v>21</v>
      </c>
      <c r="C20" s="3">
        <v>0.33700000000000002</v>
      </c>
      <c r="D20" s="3">
        <v>0.16500000000000001</v>
      </c>
      <c r="E20" s="3">
        <v>0.371</v>
      </c>
      <c r="F20" s="3">
        <v>3.8999999999999998E-3</v>
      </c>
      <c r="G20" s="8">
        <f t="shared" si="6"/>
        <v>2.2484848484848485</v>
      </c>
      <c r="H20" s="9">
        <f t="shared" si="0"/>
        <v>3.9532399999999992</v>
      </c>
      <c r="I20" s="9">
        <f t="shared" si="1"/>
        <v>1.6546299999999996</v>
      </c>
      <c r="J20" s="9">
        <f t="shared" si="7"/>
        <v>5.6078699999999984</v>
      </c>
      <c r="K20" s="10">
        <f t="shared" si="2"/>
        <v>1.4755893636363637</v>
      </c>
      <c r="L20" s="9">
        <f t="shared" si="3"/>
        <v>1.013651282051282</v>
      </c>
      <c r="M20" s="9">
        <f t="shared" si="4"/>
        <v>0.42426410256410246</v>
      </c>
      <c r="N20" s="9">
        <f t="shared" si="8"/>
        <v>1.4379153846153845</v>
      </c>
      <c r="O20" s="9">
        <f t="shared" si="5"/>
        <v>0.3783562470862471</v>
      </c>
      <c r="P20" s="8">
        <f>H20/2</f>
        <v>1.9766199999999996</v>
      </c>
      <c r="Q20" s="8">
        <f>I20/2</f>
        <v>0.8273149999999998</v>
      </c>
      <c r="R20" s="8">
        <f t="shared" si="9"/>
        <v>2.8039349999999992</v>
      </c>
      <c r="S20" s="8">
        <f t="shared" si="10"/>
        <v>0.73779468181818186</v>
      </c>
    </row>
    <row r="21" spans="1:19" x14ac:dyDescent="0.25">
      <c r="A21" s="2">
        <v>19</v>
      </c>
      <c r="B21" s="3" t="s">
        <v>22</v>
      </c>
      <c r="C21" s="3">
        <v>0.40500000000000003</v>
      </c>
      <c r="D21" s="3">
        <v>0.20100000000000001</v>
      </c>
      <c r="E21" s="3">
        <v>0.44600000000000001</v>
      </c>
      <c r="F21" s="3">
        <v>5.7000000000000002E-3</v>
      </c>
      <c r="G21" s="8">
        <f t="shared" si="6"/>
        <v>2.2189054726368158</v>
      </c>
      <c r="H21" s="9">
        <f t="shared" si="0"/>
        <v>4.7432899999999991</v>
      </c>
      <c r="I21" s="9">
        <f t="shared" si="1"/>
        <v>2.0472700000000001</v>
      </c>
      <c r="J21" s="9">
        <f t="shared" si="7"/>
        <v>6.7905599999999993</v>
      </c>
      <c r="K21" s="10">
        <f t="shared" si="2"/>
        <v>1.77247</v>
      </c>
      <c r="L21" s="9">
        <f t="shared" si="3"/>
        <v>0.83215614035087704</v>
      </c>
      <c r="M21" s="9">
        <f t="shared" si="4"/>
        <v>0.35917017543859653</v>
      </c>
      <c r="N21" s="9">
        <f t="shared" si="8"/>
        <v>1.1913263157894736</v>
      </c>
      <c r="O21" s="9">
        <f t="shared" si="5"/>
        <v>0.31095964912280699</v>
      </c>
      <c r="P21" s="8">
        <f>H21/2</f>
        <v>2.3716449999999996</v>
      </c>
      <c r="Q21" s="8">
        <f>I21/2</f>
        <v>1.0236350000000001</v>
      </c>
      <c r="R21" s="8">
        <f t="shared" si="9"/>
        <v>3.3952799999999996</v>
      </c>
      <c r="S21" s="8">
        <f t="shared" si="10"/>
        <v>0.88623499999999999</v>
      </c>
    </row>
    <row r="22" spans="1:19" x14ac:dyDescent="0.25">
      <c r="A22" s="2">
        <v>20</v>
      </c>
      <c r="B22" s="3" t="s">
        <v>23</v>
      </c>
      <c r="C22" s="3">
        <v>0.23899999999999999</v>
      </c>
      <c r="D22" s="3">
        <v>0.106</v>
      </c>
      <c r="E22" s="3">
        <v>0.25</v>
      </c>
      <c r="F22" s="3">
        <v>4.7000000000000002E-3</v>
      </c>
      <c r="G22" s="8">
        <f t="shared" si="6"/>
        <v>2.358490566037736</v>
      </c>
      <c r="H22" s="9">
        <f t="shared" si="0"/>
        <v>2.6818</v>
      </c>
      <c r="I22" s="9">
        <f t="shared" si="1"/>
        <v>1.0009399999999995</v>
      </c>
      <c r="J22" s="9">
        <f t="shared" si="7"/>
        <v>3.6827399999999995</v>
      </c>
      <c r="K22" s="10">
        <f t="shared" si="2"/>
        <v>1.0501274545454546</v>
      </c>
      <c r="L22" s="9">
        <f t="shared" si="3"/>
        <v>0.57059574468085106</v>
      </c>
      <c r="M22" s="9">
        <f t="shared" si="4"/>
        <v>0.21296595744680841</v>
      </c>
      <c r="N22" s="9">
        <f t="shared" si="8"/>
        <v>0.78356170212765952</v>
      </c>
      <c r="O22" s="9">
        <f t="shared" si="5"/>
        <v>0.22343137330754353</v>
      </c>
      <c r="P22" s="8">
        <f>H22/2</f>
        <v>1.3409</v>
      </c>
      <c r="Q22" s="8">
        <f>I22/2</f>
        <v>0.50046999999999975</v>
      </c>
      <c r="R22" s="8">
        <f t="shared" si="9"/>
        <v>1.8413699999999997</v>
      </c>
      <c r="S22" s="8">
        <f t="shared" si="10"/>
        <v>0.52506372727272732</v>
      </c>
    </row>
    <row r="23" spans="1:19" x14ac:dyDescent="0.25">
      <c r="A23" s="2">
        <v>21</v>
      </c>
      <c r="B23" s="3" t="s">
        <v>21</v>
      </c>
      <c r="C23" s="3">
        <v>0.375</v>
      </c>
      <c r="D23" s="3">
        <v>0.187</v>
      </c>
      <c r="E23" s="3">
        <v>0.41</v>
      </c>
      <c r="F23" s="3">
        <v>3.8999999999999998E-3</v>
      </c>
      <c r="G23" s="8">
        <f t="shared" si="6"/>
        <v>2.1925133689839571</v>
      </c>
      <c r="H23" s="9">
        <f t="shared" si="0"/>
        <v>4.3527499999999995</v>
      </c>
      <c r="I23" s="9">
        <f t="shared" si="1"/>
        <v>1.9309299999999996</v>
      </c>
      <c r="J23" s="9">
        <f t="shared" si="7"/>
        <v>6.2836799999999986</v>
      </c>
      <c r="K23" s="10">
        <f t="shared" si="2"/>
        <v>1.6409212727272726</v>
      </c>
      <c r="L23" s="9">
        <f t="shared" si="3"/>
        <v>1.1160897435897434</v>
      </c>
      <c r="M23" s="9">
        <f t="shared" si="4"/>
        <v>0.4951102564102563</v>
      </c>
      <c r="N23" s="9">
        <f t="shared" si="8"/>
        <v>1.6111999999999997</v>
      </c>
      <c r="O23" s="9">
        <f t="shared" si="5"/>
        <v>0.42074904428904425</v>
      </c>
      <c r="P23" s="8">
        <f>H23/2</f>
        <v>2.1763749999999997</v>
      </c>
      <c r="Q23" s="8">
        <f>I23/2</f>
        <v>0.9654649999999998</v>
      </c>
      <c r="R23" s="8">
        <f t="shared" si="9"/>
        <v>3.1418399999999993</v>
      </c>
      <c r="S23" s="8">
        <f t="shared" si="10"/>
        <v>0.82046063636363631</v>
      </c>
    </row>
    <row r="24" spans="1:19" x14ac:dyDescent="0.25">
      <c r="A24" s="2">
        <v>22</v>
      </c>
      <c r="B24" s="3" t="s">
        <v>22</v>
      </c>
      <c r="C24" s="3">
        <v>0.36699999999999999</v>
      </c>
      <c r="D24" s="3">
        <v>0.16600000000000001</v>
      </c>
      <c r="E24" s="3">
        <v>0.38800000000000001</v>
      </c>
      <c r="F24" s="3">
        <v>5.5999999999999999E-3</v>
      </c>
      <c r="G24" s="8">
        <f t="shared" si="6"/>
        <v>2.3373493975903612</v>
      </c>
      <c r="H24" s="9">
        <f t="shared" si="0"/>
        <v>4.1570200000000002</v>
      </c>
      <c r="I24" s="9">
        <f t="shared" si="1"/>
        <v>1.5861799999999997</v>
      </c>
      <c r="J24" s="9">
        <f t="shared" si="7"/>
        <v>5.7431999999999999</v>
      </c>
      <c r="K24" s="10">
        <f t="shared" si="2"/>
        <v>1.6114687272727273</v>
      </c>
      <c r="L24" s="9">
        <f t="shared" si="3"/>
        <v>0.74232500000000012</v>
      </c>
      <c r="M24" s="9">
        <f t="shared" si="4"/>
        <v>0.28324642857142851</v>
      </c>
      <c r="N24" s="9">
        <f t="shared" si="8"/>
        <v>1.0255714285714286</v>
      </c>
      <c r="O24" s="9">
        <f t="shared" si="5"/>
        <v>0.28776227272727273</v>
      </c>
      <c r="P24" s="8">
        <f>H24/2</f>
        <v>2.0785100000000001</v>
      </c>
      <c r="Q24" s="8">
        <f>I24/2</f>
        <v>0.79308999999999985</v>
      </c>
      <c r="R24" s="8">
        <f t="shared" si="9"/>
        <v>2.8715999999999999</v>
      </c>
      <c r="S24" s="8">
        <f t="shared" si="10"/>
        <v>0.80573436363636364</v>
      </c>
    </row>
    <row r="25" spans="1:19" x14ac:dyDescent="0.25">
      <c r="A25" s="2">
        <v>23</v>
      </c>
      <c r="B25" s="3" t="s">
        <v>23</v>
      </c>
      <c r="C25" s="3">
        <v>0.193</v>
      </c>
      <c r="D25" s="3">
        <v>7.5999999999999998E-2</v>
      </c>
      <c r="E25" s="3">
        <v>0.18</v>
      </c>
      <c r="F25" s="3">
        <v>3.7000000000000002E-3</v>
      </c>
      <c r="G25" s="8">
        <f t="shared" si="6"/>
        <v>2.3684210526315788</v>
      </c>
      <c r="H25" s="9">
        <f t="shared" si="0"/>
        <v>1.9319999999999999</v>
      </c>
      <c r="I25" s="9">
        <f t="shared" si="1"/>
        <v>0.71363999999999983</v>
      </c>
      <c r="J25" s="9">
        <f t="shared" si="7"/>
        <v>2.6456399999999998</v>
      </c>
      <c r="K25" s="10">
        <f t="shared" si="2"/>
        <v>0.8512847272727273</v>
      </c>
      <c r="L25" s="9">
        <f t="shared" si="3"/>
        <v>0.52216216216216216</v>
      </c>
      <c r="M25" s="9">
        <f t="shared" si="4"/>
        <v>0.19287567567567562</v>
      </c>
      <c r="N25" s="9">
        <f t="shared" si="8"/>
        <v>0.71503783783783781</v>
      </c>
      <c r="O25" s="9">
        <f t="shared" si="5"/>
        <v>0.23007695331695333</v>
      </c>
      <c r="P25" s="8">
        <f>H25/2</f>
        <v>0.96599999999999997</v>
      </c>
      <c r="Q25" s="8">
        <f>I25/2</f>
        <v>0.35681999999999992</v>
      </c>
      <c r="R25" s="8">
        <f t="shared" si="9"/>
        <v>1.3228199999999999</v>
      </c>
      <c r="S25" s="8">
        <f t="shared" si="10"/>
        <v>0.42564236363636365</v>
      </c>
    </row>
    <row r="26" spans="1:19" x14ac:dyDescent="0.25">
      <c r="A26" s="2">
        <v>24</v>
      </c>
      <c r="B26" s="3" t="s">
        <v>20</v>
      </c>
      <c r="C26" s="3">
        <v>0.39900000000000002</v>
      </c>
      <c r="D26" s="3">
        <v>0.19400000000000001</v>
      </c>
      <c r="E26" s="3">
        <v>0.45</v>
      </c>
      <c r="F26" s="3">
        <v>5.7000000000000002E-3</v>
      </c>
      <c r="G26" s="8">
        <f t="shared" si="6"/>
        <v>2.3195876288659796</v>
      </c>
      <c r="H26" s="9">
        <f t="shared" si="0"/>
        <v>4.8162000000000003</v>
      </c>
      <c r="I26" s="9">
        <f t="shared" si="1"/>
        <v>1.8720599999999994</v>
      </c>
      <c r="J26" s="9">
        <f t="shared" si="7"/>
        <v>6.6882599999999996</v>
      </c>
      <c r="K26" s="10">
        <f t="shared" si="2"/>
        <v>1.7473907272727272</v>
      </c>
      <c r="L26" s="9">
        <f t="shared" si="3"/>
        <v>0.84494736842105267</v>
      </c>
      <c r="M26" s="9">
        <f t="shared" si="4"/>
        <v>0.3284315789473683</v>
      </c>
      <c r="N26" s="9">
        <f t="shared" si="8"/>
        <v>1.1733789473684211</v>
      </c>
      <c r="O26" s="9">
        <f t="shared" si="5"/>
        <v>0.30655977671451351</v>
      </c>
      <c r="P26" s="8">
        <f>H26/2</f>
        <v>2.4081000000000001</v>
      </c>
      <c r="Q26" s="8">
        <f>I26/2</f>
        <v>0.9360299999999997</v>
      </c>
      <c r="R26" s="8">
        <f t="shared" si="9"/>
        <v>3.3441299999999998</v>
      </c>
      <c r="S26" s="8">
        <f t="shared" si="10"/>
        <v>0.87369536363636358</v>
      </c>
    </row>
    <row r="27" spans="1:19" x14ac:dyDescent="0.25">
      <c r="A27" s="2">
        <v>25</v>
      </c>
      <c r="B27" s="3" t="s">
        <v>22</v>
      </c>
      <c r="C27" s="3">
        <v>0.35299999999999998</v>
      </c>
      <c r="D27" s="3">
        <v>0.17699999999999999</v>
      </c>
      <c r="E27" s="3">
        <v>0.38100000000000001</v>
      </c>
      <c r="F27" s="3">
        <v>4.7000000000000002E-3</v>
      </c>
      <c r="G27" s="8">
        <f t="shared" si="6"/>
        <v>2.152542372881356</v>
      </c>
      <c r="H27" s="9">
        <f t="shared" si="0"/>
        <v>4.0337399999999999</v>
      </c>
      <c r="I27" s="9">
        <f t="shared" si="1"/>
        <v>1.8653099999999996</v>
      </c>
      <c r="J27" s="9">
        <f t="shared" si="7"/>
        <v>5.899049999999999</v>
      </c>
      <c r="K27" s="10">
        <f t="shared" si="2"/>
        <v>1.5443924545454546</v>
      </c>
      <c r="L27" s="9">
        <f t="shared" si="3"/>
        <v>0.85824255319148934</v>
      </c>
      <c r="M27" s="9">
        <f t="shared" si="4"/>
        <v>0.39687446808510629</v>
      </c>
      <c r="N27" s="9">
        <f t="shared" si="8"/>
        <v>1.2551170212765956</v>
      </c>
      <c r="O27" s="9">
        <f t="shared" si="5"/>
        <v>0.32859413926499031</v>
      </c>
      <c r="P27" s="8">
        <f>H27/2</f>
        <v>2.0168699999999999</v>
      </c>
      <c r="Q27" s="8">
        <f>I27/2</f>
        <v>0.93265499999999979</v>
      </c>
      <c r="R27" s="8">
        <f t="shared" si="9"/>
        <v>2.9495249999999995</v>
      </c>
      <c r="S27" s="8">
        <f t="shared" si="10"/>
        <v>0.7721962272727273</v>
      </c>
    </row>
    <row r="28" spans="1:19" x14ac:dyDescent="0.25">
      <c r="A28" s="2">
        <v>26</v>
      </c>
      <c r="B28" s="3" t="s">
        <v>23</v>
      </c>
      <c r="C28" s="3">
        <v>0.219</v>
      </c>
      <c r="D28" s="3">
        <v>8.7999999999999995E-2</v>
      </c>
      <c r="E28" s="3">
        <v>0.214</v>
      </c>
      <c r="F28" s="3">
        <v>4.1000000000000003E-3</v>
      </c>
      <c r="G28" s="8">
        <f t="shared" si="6"/>
        <v>2.4318181818181821</v>
      </c>
      <c r="H28" s="9">
        <f t="shared" si="0"/>
        <v>2.3050600000000001</v>
      </c>
      <c r="I28" s="9">
        <f t="shared" si="1"/>
        <v>0.79663999999999979</v>
      </c>
      <c r="J28" s="9">
        <f t="shared" si="7"/>
        <v>3.1017000000000001</v>
      </c>
      <c r="K28" s="10">
        <f t="shared" si="2"/>
        <v>0.96530890909090905</v>
      </c>
      <c r="L28" s="9">
        <f t="shared" si="3"/>
        <v>0.56220975609756096</v>
      </c>
      <c r="M28" s="9">
        <f t="shared" si="4"/>
        <v>0.19430243902439018</v>
      </c>
      <c r="N28" s="9">
        <f t="shared" si="8"/>
        <v>0.75651219512195111</v>
      </c>
      <c r="O28" s="9">
        <f t="shared" si="5"/>
        <v>0.23544119733924607</v>
      </c>
      <c r="P28" s="8">
        <f>H28/2</f>
        <v>1.1525300000000001</v>
      </c>
      <c r="Q28" s="8">
        <f>I28/2</f>
        <v>0.3983199999999999</v>
      </c>
      <c r="R28" s="8">
        <f t="shared" si="9"/>
        <v>1.5508500000000001</v>
      </c>
      <c r="S28" s="8">
        <f t="shared" si="10"/>
        <v>0.48265445454545453</v>
      </c>
    </row>
    <row r="29" spans="1:19" x14ac:dyDescent="0.25">
      <c r="A29" s="2">
        <v>27</v>
      </c>
      <c r="B29" s="3" t="s">
        <v>20</v>
      </c>
      <c r="C29" s="3">
        <v>0.33600000000000002</v>
      </c>
      <c r="D29" s="3">
        <v>0.156</v>
      </c>
      <c r="E29" s="3">
        <v>0.35599999999999998</v>
      </c>
      <c r="F29" s="3">
        <v>6.4000000000000003E-3</v>
      </c>
      <c r="G29" s="8">
        <f t="shared" si="6"/>
        <v>2.2820512820512819</v>
      </c>
      <c r="H29" s="9">
        <f t="shared" si="0"/>
        <v>3.8014399999999995</v>
      </c>
      <c r="I29" s="9">
        <f t="shared" si="1"/>
        <v>1.5365199999999999</v>
      </c>
      <c r="J29" s="9">
        <f t="shared" si="7"/>
        <v>5.3379599999999989</v>
      </c>
      <c r="K29" s="10">
        <f t="shared" si="2"/>
        <v>1.4740600000000001</v>
      </c>
      <c r="L29" s="9">
        <f t="shared" si="3"/>
        <v>0.59397499999999992</v>
      </c>
      <c r="M29" s="9">
        <f t="shared" si="4"/>
        <v>0.24008124999999997</v>
      </c>
      <c r="N29" s="9">
        <f t="shared" si="8"/>
        <v>0.83405624999999994</v>
      </c>
      <c r="O29" s="9">
        <f t="shared" si="5"/>
        <v>0.23032187500000001</v>
      </c>
      <c r="P29" s="8">
        <f>H29/2</f>
        <v>1.9007199999999997</v>
      </c>
      <c r="Q29" s="8">
        <f>I29/2</f>
        <v>0.76825999999999994</v>
      </c>
      <c r="R29" s="8">
        <f t="shared" si="9"/>
        <v>2.6689799999999995</v>
      </c>
      <c r="S29" s="8">
        <f t="shared" si="10"/>
        <v>0.73703000000000007</v>
      </c>
    </row>
    <row r="30" spans="1:19" x14ac:dyDescent="0.25">
      <c r="A30" s="2">
        <v>28</v>
      </c>
      <c r="B30" s="3" t="s">
        <v>21</v>
      </c>
      <c r="C30" s="3">
        <v>0.39700000000000002</v>
      </c>
      <c r="D30" s="3">
        <v>0.19900000000000001</v>
      </c>
      <c r="E30" s="3">
        <v>0.42499999999999999</v>
      </c>
      <c r="F30" s="3">
        <v>3.5999999999999999E-3</v>
      </c>
      <c r="G30" s="8">
        <f t="shared" si="6"/>
        <v>2.1356783919597988</v>
      </c>
      <c r="H30" s="9">
        <f t="shared" si="0"/>
        <v>4.4941999999999993</v>
      </c>
      <c r="I30" s="9">
        <f t="shared" si="1"/>
        <v>2.1150099999999998</v>
      </c>
      <c r="J30" s="9">
        <f t="shared" si="7"/>
        <v>6.6092099999999991</v>
      </c>
      <c r="K30" s="10">
        <f t="shared" si="2"/>
        <v>1.7369484545454548</v>
      </c>
      <c r="L30" s="9">
        <f t="shared" si="3"/>
        <v>1.2483888888888888</v>
      </c>
      <c r="M30" s="9">
        <f t="shared" si="4"/>
        <v>0.58750277777777771</v>
      </c>
      <c r="N30" s="9">
        <f t="shared" si="8"/>
        <v>1.8358916666666665</v>
      </c>
      <c r="O30" s="9">
        <f t="shared" si="5"/>
        <v>0.48248568181818186</v>
      </c>
      <c r="P30" s="8">
        <f>H30/2</f>
        <v>2.2470999999999997</v>
      </c>
      <c r="Q30" s="8">
        <f>I30/2</f>
        <v>1.0575049999999999</v>
      </c>
      <c r="R30" s="8">
        <f t="shared" si="9"/>
        <v>3.3046049999999996</v>
      </c>
      <c r="S30" s="8">
        <f t="shared" si="10"/>
        <v>0.86847422727272738</v>
      </c>
    </row>
    <row r="31" spans="1:19" x14ac:dyDescent="0.25">
      <c r="A31" s="2">
        <v>29</v>
      </c>
      <c r="B31" s="3" t="s">
        <v>23</v>
      </c>
      <c r="C31" s="3">
        <v>0.22</v>
      </c>
      <c r="D31" s="3">
        <v>9.6000000000000002E-2</v>
      </c>
      <c r="E31" s="3">
        <v>0.22700000000000001</v>
      </c>
      <c r="F31" s="3">
        <v>3.7000000000000002E-3</v>
      </c>
      <c r="G31" s="8">
        <f t="shared" si="6"/>
        <v>2.3645833333333335</v>
      </c>
      <c r="H31" s="9">
        <f t="shared" si="0"/>
        <v>2.4359299999999999</v>
      </c>
      <c r="I31" s="9">
        <f t="shared" si="1"/>
        <v>0.90339999999999998</v>
      </c>
      <c r="J31" s="9">
        <f t="shared" si="7"/>
        <v>3.3393299999999999</v>
      </c>
      <c r="K31" s="10">
        <f t="shared" si="2"/>
        <v>0.96717663636363638</v>
      </c>
      <c r="L31" s="9">
        <f t="shared" si="3"/>
        <v>0.6583594594594594</v>
      </c>
      <c r="M31" s="9">
        <f t="shared" si="4"/>
        <v>0.24416216216216213</v>
      </c>
      <c r="N31" s="9">
        <f t="shared" si="8"/>
        <v>0.90252162162162153</v>
      </c>
      <c r="O31" s="9">
        <f t="shared" si="5"/>
        <v>0.26139909090909091</v>
      </c>
      <c r="P31" s="8">
        <f>H31/2</f>
        <v>1.217965</v>
      </c>
      <c r="Q31" s="8">
        <f>I31/2</f>
        <v>0.45169999999999999</v>
      </c>
      <c r="R31" s="8">
        <f t="shared" si="9"/>
        <v>1.669665</v>
      </c>
      <c r="S31" s="8">
        <f t="shared" si="10"/>
        <v>0.48358831818181819</v>
      </c>
    </row>
    <row r="32" spans="1:19" x14ac:dyDescent="0.25">
      <c r="A32" s="2">
        <v>30</v>
      </c>
      <c r="B32" s="3" t="s">
        <v>20</v>
      </c>
      <c r="C32" s="3">
        <v>0.307</v>
      </c>
      <c r="D32" s="3">
        <v>0.14099999999999999</v>
      </c>
      <c r="E32" s="3">
        <v>0.33</v>
      </c>
      <c r="F32" s="3">
        <v>6.1999999999999998E-3</v>
      </c>
      <c r="G32" s="8">
        <f t="shared" si="6"/>
        <v>2.3404255319148941</v>
      </c>
      <c r="H32" s="9">
        <f t="shared" si="0"/>
        <v>3.5362500000000003</v>
      </c>
      <c r="I32" s="9">
        <f t="shared" si="1"/>
        <v>1.3449899999999992</v>
      </c>
      <c r="J32" s="9">
        <f t="shared" si="7"/>
        <v>4.88124</v>
      </c>
      <c r="K32" s="10">
        <f t="shared" si="2"/>
        <v>1.3472783636363634</v>
      </c>
      <c r="L32" s="9">
        <f t="shared" si="3"/>
        <v>0.57036290322580652</v>
      </c>
      <c r="M32" s="9">
        <f t="shared" si="4"/>
        <v>0.2169338709677418</v>
      </c>
      <c r="N32" s="9">
        <f t="shared" si="8"/>
        <v>0.78729677419354838</v>
      </c>
      <c r="O32" s="9">
        <f t="shared" si="5"/>
        <v>0.21730296187683282</v>
      </c>
      <c r="P32" s="8">
        <f>H32/2</f>
        <v>1.7681250000000002</v>
      </c>
      <c r="Q32" s="8">
        <f>I32/2</f>
        <v>0.67249499999999962</v>
      </c>
      <c r="R32" s="8">
        <f t="shared" si="9"/>
        <v>2.44062</v>
      </c>
      <c r="S32" s="8">
        <f t="shared" si="10"/>
        <v>0.67363918181818172</v>
      </c>
    </row>
    <row r="33" spans="1:19" x14ac:dyDescent="0.25">
      <c r="A33" s="2">
        <v>31</v>
      </c>
      <c r="B33" s="3" t="s">
        <v>21</v>
      </c>
      <c r="C33" s="3">
        <v>0.45500000000000002</v>
      </c>
      <c r="D33" s="3">
        <v>0.22700000000000001</v>
      </c>
      <c r="E33" s="3">
        <v>0.51500000000000001</v>
      </c>
      <c r="F33" s="3">
        <v>3.8999999999999998E-3</v>
      </c>
      <c r="G33" s="8">
        <f t="shared" si="6"/>
        <v>2.2687224669603525</v>
      </c>
      <c r="H33" s="9">
        <f t="shared" si="0"/>
        <v>5.4946999999999999</v>
      </c>
      <c r="I33" s="9">
        <f t="shared" si="1"/>
        <v>2.2519299999999993</v>
      </c>
      <c r="J33" s="9">
        <f t="shared" si="7"/>
        <v>7.7466299999999997</v>
      </c>
      <c r="K33" s="10">
        <f t="shared" si="2"/>
        <v>1.9907799090909091</v>
      </c>
      <c r="L33" s="9">
        <f t="shared" si="3"/>
        <v>1.408897435897436</v>
      </c>
      <c r="M33" s="9">
        <f t="shared" si="4"/>
        <v>0.5774179487179486</v>
      </c>
      <c r="N33" s="9">
        <f t="shared" si="8"/>
        <v>1.9863153846153847</v>
      </c>
      <c r="O33" s="9">
        <f t="shared" si="5"/>
        <v>0.51045638694638695</v>
      </c>
      <c r="P33" s="8">
        <f>H33/2</f>
        <v>2.74735</v>
      </c>
      <c r="Q33" s="8">
        <f>I33/2</f>
        <v>1.1259649999999997</v>
      </c>
      <c r="R33" s="8">
        <f t="shared" si="9"/>
        <v>3.8733149999999998</v>
      </c>
      <c r="S33" s="8">
        <f t="shared" si="10"/>
        <v>0.99538995454545454</v>
      </c>
    </row>
    <row r="34" spans="1:19" x14ac:dyDescent="0.25">
      <c r="A34" s="2">
        <v>32</v>
      </c>
      <c r="B34" s="3" t="s">
        <v>22</v>
      </c>
      <c r="C34" s="3">
        <v>0.34899999999999998</v>
      </c>
      <c r="D34" s="3">
        <v>0.156</v>
      </c>
      <c r="E34" s="3">
        <v>0.36899999999999999</v>
      </c>
      <c r="F34" s="3">
        <v>6.7999999999999996E-3</v>
      </c>
      <c r="G34" s="8">
        <f t="shared" si="6"/>
        <v>2.3653846153846154</v>
      </c>
      <c r="H34" s="9">
        <f t="shared" si="0"/>
        <v>3.9599099999999998</v>
      </c>
      <c r="I34" s="9">
        <f t="shared" si="1"/>
        <v>1.4673599999999998</v>
      </c>
      <c r="J34" s="9">
        <f t="shared" si="7"/>
        <v>5.42727</v>
      </c>
      <c r="K34" s="10">
        <f t="shared" si="2"/>
        <v>1.5330244545454546</v>
      </c>
      <c r="L34" s="9">
        <f t="shared" si="3"/>
        <v>0.58233970588235295</v>
      </c>
      <c r="M34" s="9">
        <f t="shared" si="4"/>
        <v>0.21578823529411761</v>
      </c>
      <c r="N34" s="9">
        <f t="shared" si="8"/>
        <v>0.79812794117647057</v>
      </c>
      <c r="O34" s="9">
        <f t="shared" si="5"/>
        <v>0.22544477272727273</v>
      </c>
      <c r="P34" s="8">
        <f>H34/2</f>
        <v>1.9799549999999999</v>
      </c>
      <c r="Q34" s="8">
        <f>I34/2</f>
        <v>0.73367999999999989</v>
      </c>
      <c r="R34" s="8">
        <f t="shared" si="9"/>
        <v>2.713635</v>
      </c>
      <c r="S34" s="8">
        <f t="shared" si="10"/>
        <v>0.76651222727272728</v>
      </c>
    </row>
    <row r="35" spans="1:19" x14ac:dyDescent="0.25">
      <c r="A35" s="2">
        <v>33</v>
      </c>
      <c r="B35" s="3" t="s">
        <v>20</v>
      </c>
      <c r="C35" s="3">
        <v>0.30299999999999999</v>
      </c>
      <c r="D35" s="3">
        <v>0.13800000000000001</v>
      </c>
      <c r="E35" s="3">
        <v>0.32800000000000001</v>
      </c>
      <c r="F35" s="3">
        <v>6.1999999999999998E-3</v>
      </c>
      <c r="G35" s="8">
        <f t="shared" si="6"/>
        <v>2.3768115942028984</v>
      </c>
      <c r="H35" s="9">
        <f t="shared" si="0"/>
        <v>3.5222199999999999</v>
      </c>
      <c r="I35" s="9">
        <f t="shared" si="1"/>
        <v>1.2896599999999998</v>
      </c>
      <c r="J35" s="9">
        <f t="shared" si="7"/>
        <v>4.8118799999999995</v>
      </c>
      <c r="K35" s="10">
        <f t="shared" si="2"/>
        <v>1.3300727272727275</v>
      </c>
      <c r="L35" s="9">
        <f t="shared" si="3"/>
        <v>0.56809999999999994</v>
      </c>
      <c r="M35" s="9">
        <f t="shared" si="4"/>
        <v>0.2080096774193548</v>
      </c>
      <c r="N35" s="9">
        <f t="shared" si="8"/>
        <v>0.77610967741935477</v>
      </c>
      <c r="O35" s="9">
        <f t="shared" si="5"/>
        <v>0.2145278592375367</v>
      </c>
      <c r="P35" s="8">
        <f>H35/2</f>
        <v>1.76111</v>
      </c>
      <c r="Q35" s="8">
        <f>I35/2</f>
        <v>0.6448299999999999</v>
      </c>
      <c r="R35" s="8">
        <f t="shared" si="9"/>
        <v>2.4059399999999997</v>
      </c>
      <c r="S35" s="8">
        <f t="shared" si="10"/>
        <v>0.66503636363636376</v>
      </c>
    </row>
    <row r="36" spans="1:19" x14ac:dyDescent="0.25">
      <c r="A36" s="2">
        <v>34</v>
      </c>
      <c r="B36" s="3" t="s">
        <v>21</v>
      </c>
      <c r="C36" s="3">
        <v>0.38100000000000001</v>
      </c>
      <c r="D36" s="3">
        <v>0.186</v>
      </c>
      <c r="E36" s="3">
        <v>0.41699999999999998</v>
      </c>
      <c r="F36" s="3">
        <v>3.7000000000000002E-3</v>
      </c>
      <c r="G36" s="8">
        <f t="shared" si="6"/>
        <v>2.2419354838709675</v>
      </c>
      <c r="H36" s="9">
        <f t="shared" si="0"/>
        <v>4.4415299999999993</v>
      </c>
      <c r="I36" s="9">
        <f t="shared" si="1"/>
        <v>1.8716999999999997</v>
      </c>
      <c r="J36" s="9">
        <f t="shared" si="7"/>
        <v>6.313229999999999</v>
      </c>
      <c r="K36" s="10">
        <f t="shared" si="2"/>
        <v>1.6684448181818181</v>
      </c>
      <c r="L36" s="9">
        <f t="shared" si="3"/>
        <v>1.2004135135135132</v>
      </c>
      <c r="M36" s="9">
        <f t="shared" si="4"/>
        <v>0.50586486486486471</v>
      </c>
      <c r="N36" s="9">
        <f t="shared" si="8"/>
        <v>1.7062783783783779</v>
      </c>
      <c r="O36" s="9">
        <f t="shared" si="5"/>
        <v>0.4509310319410319</v>
      </c>
      <c r="P36" s="8">
        <f>H36/2</f>
        <v>2.2207649999999997</v>
      </c>
      <c r="Q36" s="8">
        <f>I36/2</f>
        <v>0.93584999999999985</v>
      </c>
      <c r="R36" s="8">
        <f t="shared" si="9"/>
        <v>3.1566149999999995</v>
      </c>
      <c r="S36" s="8">
        <f t="shared" si="10"/>
        <v>0.83422240909090906</v>
      </c>
    </row>
    <row r="37" spans="1:19" x14ac:dyDescent="0.25">
      <c r="A37" s="2">
        <v>35</v>
      </c>
      <c r="B37" s="3" t="s">
        <v>22</v>
      </c>
      <c r="C37" s="3">
        <v>0.32200000000000001</v>
      </c>
      <c r="D37" s="3">
        <v>0.14899999999999999</v>
      </c>
      <c r="E37" s="3">
        <v>0.34899999999999998</v>
      </c>
      <c r="F37" s="3">
        <v>5.4000000000000003E-3</v>
      </c>
      <c r="G37" s="8">
        <f t="shared" si="6"/>
        <v>2.3422818791946307</v>
      </c>
      <c r="H37" s="9">
        <f t="shared" si="0"/>
        <v>3.7402599999999993</v>
      </c>
      <c r="I37" s="9">
        <f t="shared" si="1"/>
        <v>1.4198299999999997</v>
      </c>
      <c r="J37" s="9">
        <f t="shared" si="7"/>
        <v>5.1600899999999985</v>
      </c>
      <c r="K37" s="10">
        <f t="shared" si="2"/>
        <v>1.4127240909090908</v>
      </c>
      <c r="L37" s="9">
        <f t="shared" si="3"/>
        <v>0.69264074074074056</v>
      </c>
      <c r="M37" s="9">
        <f t="shared" si="4"/>
        <v>0.26293148148148143</v>
      </c>
      <c r="N37" s="9">
        <f t="shared" si="8"/>
        <v>0.95557222222222205</v>
      </c>
      <c r="O37" s="9">
        <f t="shared" si="5"/>
        <v>0.26161557239057237</v>
      </c>
      <c r="P37" s="8">
        <f>H37/2</f>
        <v>1.8701299999999996</v>
      </c>
      <c r="Q37" s="8">
        <f>I37/2</f>
        <v>0.70991499999999985</v>
      </c>
      <c r="R37" s="8">
        <f t="shared" si="9"/>
        <v>2.5800449999999993</v>
      </c>
      <c r="S37" s="8">
        <f t="shared" si="10"/>
        <v>0.7063620454545454</v>
      </c>
    </row>
    <row r="38" spans="1:19" x14ac:dyDescent="0.25">
      <c r="A38" s="2">
        <v>36</v>
      </c>
      <c r="B38" s="3" t="s">
        <v>23</v>
      </c>
      <c r="C38" s="3">
        <v>0.217</v>
      </c>
      <c r="D38" s="3">
        <v>8.5999999999999993E-2</v>
      </c>
      <c r="E38" s="3">
        <v>0.214</v>
      </c>
      <c r="F38" s="3">
        <v>4.8999999999999998E-3</v>
      </c>
      <c r="G38" s="8">
        <f t="shared" si="6"/>
        <v>2.4883720930232558</v>
      </c>
      <c r="H38" s="9">
        <f t="shared" si="0"/>
        <v>2.31196</v>
      </c>
      <c r="I38" s="9">
        <f t="shared" si="1"/>
        <v>0.75265999999999988</v>
      </c>
      <c r="J38" s="9">
        <f t="shared" si="7"/>
        <v>3.0646199999999997</v>
      </c>
      <c r="K38" s="10">
        <f t="shared" si="2"/>
        <v>0.95685581818181809</v>
      </c>
      <c r="L38" s="9">
        <f t="shared" si="3"/>
        <v>0.47182857142857149</v>
      </c>
      <c r="M38" s="9">
        <f t="shared" si="4"/>
        <v>0.15360408163265304</v>
      </c>
      <c r="N38" s="9">
        <f t="shared" si="8"/>
        <v>0.62543265306122453</v>
      </c>
      <c r="O38" s="9">
        <f t="shared" si="5"/>
        <v>0.19527669758812616</v>
      </c>
      <c r="P38" s="8">
        <f>H38/2</f>
        <v>1.15598</v>
      </c>
      <c r="Q38" s="8">
        <f>I38/2</f>
        <v>0.37632999999999994</v>
      </c>
      <c r="R38" s="8">
        <f t="shared" si="9"/>
        <v>1.5323099999999998</v>
      </c>
      <c r="S38" s="8">
        <f t="shared" si="10"/>
        <v>0.47842790909090904</v>
      </c>
    </row>
    <row r="39" spans="1:19" x14ac:dyDescent="0.25">
      <c r="A39" s="2">
        <v>37</v>
      </c>
      <c r="B39" s="3" t="s">
        <v>21</v>
      </c>
      <c r="C39" s="3">
        <v>0.34300000000000003</v>
      </c>
      <c r="D39" s="3">
        <v>0.182</v>
      </c>
      <c r="E39" s="3">
        <v>0.38600000000000001</v>
      </c>
      <c r="F39" s="3">
        <v>3.3999999999999998E-3</v>
      </c>
      <c r="G39" s="8">
        <f t="shared" si="6"/>
        <v>2.1208791208791209</v>
      </c>
      <c r="H39" s="9">
        <f t="shared" si="0"/>
        <v>4.0774399999999993</v>
      </c>
      <c r="I39" s="9">
        <f t="shared" si="1"/>
        <v>1.9486599999999989</v>
      </c>
      <c r="J39" s="9">
        <f t="shared" si="7"/>
        <v>6.0260999999999978</v>
      </c>
      <c r="K39" s="10">
        <f t="shared" si="2"/>
        <v>1.4972947272727275</v>
      </c>
      <c r="L39" s="9">
        <f t="shared" si="3"/>
        <v>1.1992470588235293</v>
      </c>
      <c r="M39" s="9">
        <f t="shared" si="4"/>
        <v>0.57313529411764674</v>
      </c>
      <c r="N39" s="9">
        <f t="shared" si="8"/>
        <v>1.7723823529411762</v>
      </c>
      <c r="O39" s="9">
        <f t="shared" si="5"/>
        <v>0.44038080213903752</v>
      </c>
      <c r="P39" s="8">
        <f>H39/2</f>
        <v>2.0387199999999996</v>
      </c>
      <c r="Q39" s="8">
        <f>I39/2</f>
        <v>0.97432999999999947</v>
      </c>
      <c r="R39" s="8">
        <f t="shared" si="9"/>
        <v>3.0130499999999989</v>
      </c>
      <c r="S39" s="8">
        <f t="shared" si="10"/>
        <v>0.74864736363636375</v>
      </c>
    </row>
    <row r="40" spans="1:19" x14ac:dyDescent="0.25">
      <c r="A40" s="2">
        <v>38</v>
      </c>
      <c r="B40" s="3" t="s">
        <v>22</v>
      </c>
      <c r="C40" s="3">
        <v>0.36499999999999999</v>
      </c>
      <c r="D40" s="3">
        <v>0.17899999999999999</v>
      </c>
      <c r="E40" s="3">
        <v>0.38400000000000001</v>
      </c>
      <c r="F40" s="3">
        <v>6.3E-3</v>
      </c>
      <c r="G40" s="8">
        <f t="shared" si="6"/>
        <v>2.1452513966480447</v>
      </c>
      <c r="H40" s="9">
        <f t="shared" si="0"/>
        <v>4.0634099999999993</v>
      </c>
      <c r="I40" s="9">
        <f t="shared" si="1"/>
        <v>1.8933299999999993</v>
      </c>
      <c r="J40" s="9">
        <f t="shared" si="7"/>
        <v>5.9567399999999981</v>
      </c>
      <c r="K40" s="10">
        <f t="shared" si="2"/>
        <v>1.5982709090909091</v>
      </c>
      <c r="L40" s="9">
        <f t="shared" si="3"/>
        <v>0.64498571428571416</v>
      </c>
      <c r="M40" s="9">
        <f t="shared" si="4"/>
        <v>0.30052857142857131</v>
      </c>
      <c r="N40" s="9">
        <f t="shared" si="8"/>
        <v>0.94551428571428553</v>
      </c>
      <c r="O40" s="9">
        <f t="shared" si="5"/>
        <v>0.25369379509379508</v>
      </c>
      <c r="P40" s="8">
        <f>H40/2</f>
        <v>2.0317049999999997</v>
      </c>
      <c r="Q40" s="8">
        <f>I40/2</f>
        <v>0.94666499999999965</v>
      </c>
      <c r="R40" s="8">
        <f t="shared" si="9"/>
        <v>2.9783699999999991</v>
      </c>
      <c r="S40" s="8">
        <f t="shared" si="10"/>
        <v>0.79913545454545454</v>
      </c>
    </row>
    <row r="41" spans="1:19" x14ac:dyDescent="0.25">
      <c r="A41" s="2">
        <v>39</v>
      </c>
      <c r="B41" s="3" t="s">
        <v>23</v>
      </c>
      <c r="C41" s="3">
        <v>0.26300000000000001</v>
      </c>
      <c r="D41" s="3">
        <v>0.125</v>
      </c>
      <c r="E41" s="3">
        <v>0.27800000000000002</v>
      </c>
      <c r="F41" s="3">
        <v>4.8999999999999998E-3</v>
      </c>
      <c r="G41" s="8">
        <f t="shared" si="6"/>
        <v>2.2240000000000002</v>
      </c>
      <c r="H41" s="9">
        <f t="shared" si="0"/>
        <v>2.95757</v>
      </c>
      <c r="I41" s="9">
        <f t="shared" si="1"/>
        <v>1.2697899999999995</v>
      </c>
      <c r="J41" s="9">
        <f t="shared" si="7"/>
        <v>4.2273599999999991</v>
      </c>
      <c r="K41" s="10">
        <f t="shared" si="2"/>
        <v>1.1528867272727272</v>
      </c>
      <c r="L41" s="9">
        <f t="shared" si="3"/>
        <v>0.60358571428571439</v>
      </c>
      <c r="M41" s="9">
        <f t="shared" si="4"/>
        <v>0.25914081632653052</v>
      </c>
      <c r="N41" s="9">
        <f t="shared" si="8"/>
        <v>0.86272653061224491</v>
      </c>
      <c r="O41" s="9">
        <f t="shared" si="5"/>
        <v>0.23528300556586274</v>
      </c>
      <c r="P41" s="8">
        <f>H41/2</f>
        <v>1.478785</v>
      </c>
      <c r="Q41" s="8">
        <f>I41/2</f>
        <v>0.63489499999999977</v>
      </c>
      <c r="R41" s="8">
        <f t="shared" si="9"/>
        <v>2.1136799999999996</v>
      </c>
      <c r="S41" s="8">
        <f t="shared" si="10"/>
        <v>0.57644336363636361</v>
      </c>
    </row>
    <row r="42" spans="1:19" x14ac:dyDescent="0.25">
      <c r="A42" s="2">
        <v>40</v>
      </c>
      <c r="B42" s="3" t="s">
        <v>20</v>
      </c>
      <c r="C42" s="3">
        <v>0.33700000000000002</v>
      </c>
      <c r="D42" s="3">
        <v>0.14499999999999999</v>
      </c>
      <c r="E42" s="3">
        <v>0.34599999999999997</v>
      </c>
      <c r="F42" s="3">
        <v>6.7999999999999996E-3</v>
      </c>
      <c r="G42" s="8">
        <f t="shared" si="6"/>
        <v>2.386206896551724</v>
      </c>
      <c r="H42" s="9">
        <f t="shared" si="0"/>
        <v>3.7174899999999993</v>
      </c>
      <c r="I42" s="9">
        <f t="shared" si="1"/>
        <v>1.3478299999999999</v>
      </c>
      <c r="J42" s="9">
        <f t="shared" si="7"/>
        <v>5.0653199999999989</v>
      </c>
      <c r="K42" s="10">
        <f t="shared" si="2"/>
        <v>1.4822107272727274</v>
      </c>
      <c r="L42" s="9">
        <f t="shared" si="3"/>
        <v>0.54668970588235288</v>
      </c>
      <c r="M42" s="9">
        <f t="shared" si="4"/>
        <v>0.19821029411764704</v>
      </c>
      <c r="N42" s="9">
        <f t="shared" si="8"/>
        <v>0.7448999999999999</v>
      </c>
      <c r="O42" s="9">
        <f t="shared" si="5"/>
        <v>0.2179721657754011</v>
      </c>
      <c r="P42" s="8">
        <f>H42/2</f>
        <v>1.8587449999999996</v>
      </c>
      <c r="Q42" s="8">
        <f>I42/2</f>
        <v>0.67391499999999993</v>
      </c>
      <c r="R42" s="8">
        <f t="shared" si="9"/>
        <v>2.5326599999999995</v>
      </c>
      <c r="S42" s="8">
        <f t="shared" si="10"/>
        <v>0.7411053636363637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80" zoomScaleNormal="80" workbookViewId="0">
      <selection activeCell="F27" sqref="F27"/>
    </sheetView>
  </sheetViews>
  <sheetFormatPr baseColWidth="10" defaultRowHeight="15" x14ac:dyDescent="0.25"/>
  <sheetData>
    <row r="1" spans="1:5" x14ac:dyDescent="0.25">
      <c r="A1" s="3" t="s">
        <v>24</v>
      </c>
      <c r="B1" s="3" t="s">
        <v>19</v>
      </c>
      <c r="C1" s="3" t="s">
        <v>16</v>
      </c>
      <c r="D1" s="3" t="s">
        <v>17</v>
      </c>
      <c r="E1" s="3" t="s">
        <v>18</v>
      </c>
    </row>
    <row r="2" spans="1:5" x14ac:dyDescent="0.25">
      <c r="A2" s="3">
        <v>1</v>
      </c>
      <c r="B2" s="3" t="s">
        <v>20</v>
      </c>
      <c r="C2" s="3">
        <v>3.4</v>
      </c>
      <c r="D2" s="3">
        <v>197.62845849802372</v>
      </c>
      <c r="E2" s="3">
        <v>1.7204000000000002</v>
      </c>
    </row>
    <row r="3" spans="1:5" x14ac:dyDescent="0.25">
      <c r="A3" s="3">
        <v>2</v>
      </c>
      <c r="B3" s="3" t="s">
        <v>21</v>
      </c>
      <c r="C3" s="3">
        <v>4.5999999999999996</v>
      </c>
      <c r="D3" s="3">
        <v>446.42857142857144</v>
      </c>
      <c r="E3" s="3">
        <v>1.0304</v>
      </c>
    </row>
    <row r="4" spans="1:5" x14ac:dyDescent="0.25">
      <c r="A4" s="3">
        <v>3</v>
      </c>
      <c r="B4" s="3" t="s">
        <v>22</v>
      </c>
      <c r="C4" s="3">
        <v>3.3</v>
      </c>
      <c r="D4" s="3">
        <v>178.57142857142856</v>
      </c>
      <c r="E4" s="3">
        <v>1.8480000000000001</v>
      </c>
    </row>
    <row r="5" spans="1:5" x14ac:dyDescent="0.25">
      <c r="A5" s="3">
        <v>4</v>
      </c>
      <c r="B5" s="3" t="s">
        <v>23</v>
      </c>
      <c r="C5" s="3">
        <v>4.4000000000000004</v>
      </c>
      <c r="D5" s="3">
        <v>232.55813953488374</v>
      </c>
      <c r="E5" s="3">
        <v>1.8919999999999999</v>
      </c>
    </row>
    <row r="6" spans="1:5" x14ac:dyDescent="0.25">
      <c r="A6" s="3">
        <v>5</v>
      </c>
      <c r="B6" s="3" t="s">
        <v>21</v>
      </c>
      <c r="C6" s="3">
        <v>4.8</v>
      </c>
      <c r="D6" s="3">
        <v>320.51282051282055</v>
      </c>
      <c r="E6" s="3">
        <v>1.4975999999999998</v>
      </c>
    </row>
    <row r="7" spans="1:5" x14ac:dyDescent="0.25">
      <c r="A7" s="3">
        <v>6</v>
      </c>
      <c r="B7" s="3" t="s">
        <v>22</v>
      </c>
      <c r="C7" s="3">
        <v>3.7</v>
      </c>
      <c r="D7" s="3">
        <v>192.30769230769232</v>
      </c>
      <c r="E7" s="3">
        <v>1.9239999999999999</v>
      </c>
    </row>
    <row r="8" spans="1:5" x14ac:dyDescent="0.25">
      <c r="A8" s="3">
        <v>7</v>
      </c>
      <c r="B8" s="3" t="s">
        <v>23</v>
      </c>
      <c r="C8" s="3">
        <v>3.9</v>
      </c>
      <c r="D8" s="3">
        <v>215.51724137931035</v>
      </c>
      <c r="E8" s="3">
        <v>1.8096000000000001</v>
      </c>
    </row>
    <row r="9" spans="1:5" x14ac:dyDescent="0.25">
      <c r="A9" s="3">
        <v>8</v>
      </c>
      <c r="B9" s="3" t="s">
        <v>20</v>
      </c>
      <c r="C9" s="3">
        <v>4.0999999999999996</v>
      </c>
      <c r="D9" s="3">
        <v>181.15942028985506</v>
      </c>
      <c r="E9" s="3">
        <v>2.2631999999999999</v>
      </c>
    </row>
    <row r="10" spans="1:5" x14ac:dyDescent="0.25">
      <c r="A10" s="3">
        <v>9</v>
      </c>
      <c r="B10" s="3" t="s">
        <v>22</v>
      </c>
      <c r="C10" s="3">
        <v>3.9</v>
      </c>
      <c r="D10" s="3">
        <v>217.39130434782609</v>
      </c>
      <c r="E10" s="3">
        <v>1.7939999999999998</v>
      </c>
    </row>
    <row r="11" spans="1:5" x14ac:dyDescent="0.25">
      <c r="A11" s="3">
        <v>10</v>
      </c>
      <c r="B11" s="3" t="s">
        <v>23</v>
      </c>
      <c r="C11" s="3">
        <v>3.7</v>
      </c>
      <c r="D11" s="3">
        <v>291.54518950437318</v>
      </c>
      <c r="E11" s="3">
        <v>1.2691000000000001</v>
      </c>
    </row>
    <row r="12" spans="1:5" x14ac:dyDescent="0.25">
      <c r="A12" s="3">
        <v>11</v>
      </c>
      <c r="B12" s="3" t="s">
        <v>20</v>
      </c>
      <c r="C12" s="3">
        <v>3.8</v>
      </c>
      <c r="D12" s="3">
        <v>191.20458891013385</v>
      </c>
      <c r="E12" s="3">
        <v>1.9873999999999998</v>
      </c>
    </row>
    <row r="13" spans="1:5" x14ac:dyDescent="0.25">
      <c r="A13" s="3">
        <v>12</v>
      </c>
      <c r="B13" s="3" t="s">
        <v>21</v>
      </c>
      <c r="C13" s="3">
        <v>4.9000000000000004</v>
      </c>
      <c r="D13" s="3">
        <v>353.35689045936397</v>
      </c>
      <c r="E13" s="3">
        <v>1.3867</v>
      </c>
    </row>
    <row r="14" spans="1:5" x14ac:dyDescent="0.25">
      <c r="A14" s="3">
        <v>13</v>
      </c>
      <c r="B14" s="3" t="s">
        <v>23</v>
      </c>
      <c r="C14" s="3">
        <v>4.2</v>
      </c>
      <c r="D14" s="3">
        <v>282.4858757062147</v>
      </c>
      <c r="E14" s="3">
        <v>1.4867999999999999</v>
      </c>
    </row>
    <row r="15" spans="1:5" x14ac:dyDescent="0.25">
      <c r="A15" s="3">
        <v>14</v>
      </c>
      <c r="B15" s="3" t="s">
        <v>20</v>
      </c>
      <c r="C15" s="3">
        <v>3.4</v>
      </c>
      <c r="D15" s="3">
        <v>179.53321364452424</v>
      </c>
      <c r="E15" s="3">
        <v>1.8937999999999999</v>
      </c>
    </row>
    <row r="16" spans="1:5" x14ac:dyDescent="0.25">
      <c r="A16" s="3">
        <v>15</v>
      </c>
      <c r="B16" s="3" t="s">
        <v>21</v>
      </c>
      <c r="C16" s="3">
        <v>4.9000000000000004</v>
      </c>
      <c r="D16" s="3">
        <v>353.35689045936397</v>
      </c>
      <c r="E16" s="3">
        <v>1.3867</v>
      </c>
    </row>
    <row r="17" spans="1:5" x14ac:dyDescent="0.25">
      <c r="A17" s="3">
        <v>16</v>
      </c>
      <c r="B17" s="3" t="s">
        <v>22</v>
      </c>
      <c r="C17" s="3">
        <v>3.6</v>
      </c>
      <c r="D17" s="3">
        <v>232.55813953488374</v>
      </c>
      <c r="E17" s="3">
        <v>1.5479999999999998</v>
      </c>
    </row>
    <row r="18" spans="1:5" x14ac:dyDescent="0.25">
      <c r="A18" s="3">
        <v>17</v>
      </c>
      <c r="B18" s="3" t="s">
        <v>20</v>
      </c>
      <c r="C18" s="3">
        <v>3.7</v>
      </c>
      <c r="D18" s="3">
        <v>216.91973969631235</v>
      </c>
      <c r="E18" s="3">
        <v>1.7057000000000002</v>
      </c>
    </row>
    <row r="19" spans="1:5" x14ac:dyDescent="0.25">
      <c r="A19" s="3">
        <v>18</v>
      </c>
      <c r="B19" s="3" t="s">
        <v>21</v>
      </c>
      <c r="C19" s="3">
        <v>4.2</v>
      </c>
      <c r="D19" s="3">
        <v>344.82758620689651</v>
      </c>
      <c r="E19" s="3">
        <v>1.2180000000000002</v>
      </c>
    </row>
    <row r="20" spans="1:5" x14ac:dyDescent="0.25">
      <c r="A20" s="3">
        <v>19</v>
      </c>
      <c r="B20" s="3" t="s">
        <v>22</v>
      </c>
      <c r="C20" s="3">
        <v>4.0999999999999996</v>
      </c>
      <c r="D20" s="3">
        <v>191.20458891013385</v>
      </c>
      <c r="E20" s="3">
        <v>2.1442999999999999</v>
      </c>
    </row>
    <row r="21" spans="1:5" x14ac:dyDescent="0.25">
      <c r="A21" s="3">
        <v>20</v>
      </c>
      <c r="B21" s="3" t="s">
        <v>23</v>
      </c>
      <c r="C21" s="3">
        <v>3.5</v>
      </c>
      <c r="D21" s="3">
        <v>260.41666666666669</v>
      </c>
      <c r="E21" s="3">
        <v>1.3439999999999999</v>
      </c>
    </row>
    <row r="22" spans="1:5" x14ac:dyDescent="0.25">
      <c r="A22" s="3">
        <v>21</v>
      </c>
      <c r="B22" s="3" t="s">
        <v>21</v>
      </c>
      <c r="C22" s="3">
        <v>3.9</v>
      </c>
      <c r="D22" s="3">
        <v>301.20481927710841</v>
      </c>
      <c r="E22" s="3">
        <v>1.2948000000000002</v>
      </c>
    </row>
    <row r="23" spans="1:5" x14ac:dyDescent="0.25">
      <c r="A23" s="3">
        <v>22</v>
      </c>
      <c r="B23" s="3" t="s">
        <v>22</v>
      </c>
      <c r="C23" s="3">
        <v>3.7</v>
      </c>
      <c r="D23" s="3">
        <v>219.29824561403507</v>
      </c>
      <c r="E23" s="3">
        <v>1.6872000000000003</v>
      </c>
    </row>
    <row r="24" spans="1:5" x14ac:dyDescent="0.25">
      <c r="A24" s="3">
        <v>23</v>
      </c>
      <c r="B24" s="3" t="s">
        <v>23</v>
      </c>
      <c r="C24" s="3">
        <v>3.8</v>
      </c>
      <c r="D24" s="3">
        <v>306.74846625766872</v>
      </c>
      <c r="E24" s="3">
        <v>1.2387999999999999</v>
      </c>
    </row>
    <row r="25" spans="1:5" x14ac:dyDescent="0.25">
      <c r="A25" s="3">
        <v>24</v>
      </c>
      <c r="B25" s="3" t="s">
        <v>20</v>
      </c>
      <c r="C25" s="3">
        <v>4.2</v>
      </c>
      <c r="D25" s="3">
        <v>213.67521367521366</v>
      </c>
      <c r="E25" s="3">
        <v>1.9656000000000002</v>
      </c>
    </row>
    <row r="26" spans="1:5" x14ac:dyDescent="0.25">
      <c r="A26" s="3">
        <v>25</v>
      </c>
      <c r="B26" s="3" t="s">
        <v>22</v>
      </c>
      <c r="C26" s="3">
        <v>3.5</v>
      </c>
      <c r="D26" s="3">
        <v>233.64485981308411</v>
      </c>
      <c r="E26" s="3">
        <v>1.498</v>
      </c>
    </row>
    <row r="27" spans="1:5" x14ac:dyDescent="0.25">
      <c r="A27" s="3">
        <v>26</v>
      </c>
      <c r="B27" s="3" t="s">
        <v>23</v>
      </c>
      <c r="C27" s="3">
        <v>3.8</v>
      </c>
      <c r="D27" s="3">
        <v>299.40119760479041</v>
      </c>
      <c r="E27" s="3">
        <v>1.2692000000000001</v>
      </c>
    </row>
    <row r="28" spans="1:5" x14ac:dyDescent="0.25">
      <c r="A28" s="3">
        <v>27</v>
      </c>
      <c r="B28" s="3" t="s">
        <v>20</v>
      </c>
      <c r="C28" s="3">
        <v>3.6</v>
      </c>
      <c r="D28" s="3">
        <v>186.9158878504673</v>
      </c>
      <c r="E28" s="3">
        <v>1.9259999999999999</v>
      </c>
    </row>
    <row r="29" spans="1:5" x14ac:dyDescent="0.25">
      <c r="A29" s="3">
        <v>28</v>
      </c>
      <c r="B29" s="3" t="s">
        <v>21</v>
      </c>
      <c r="C29" s="3">
        <v>4.0999999999999996</v>
      </c>
      <c r="D29" s="3">
        <v>359.71223021582733</v>
      </c>
      <c r="E29" s="3">
        <v>1.1397999999999999</v>
      </c>
    </row>
    <row r="30" spans="1:5" x14ac:dyDescent="0.25">
      <c r="A30" s="3">
        <v>29</v>
      </c>
      <c r="B30" s="3" t="s">
        <v>23</v>
      </c>
      <c r="C30" s="3">
        <v>3.9</v>
      </c>
      <c r="D30" s="3">
        <v>344.82758620689651</v>
      </c>
      <c r="E30" s="3">
        <v>1.131</v>
      </c>
    </row>
    <row r="31" spans="1:5" x14ac:dyDescent="0.25">
      <c r="A31" s="3">
        <v>30</v>
      </c>
      <c r="B31" s="3" t="s">
        <v>20</v>
      </c>
      <c r="C31" s="3">
        <v>3.5</v>
      </c>
      <c r="D31" s="3">
        <v>198.019801980198</v>
      </c>
      <c r="E31" s="3">
        <v>1.7675000000000003</v>
      </c>
    </row>
    <row r="32" spans="1:5" x14ac:dyDescent="0.25">
      <c r="A32" s="3">
        <v>31</v>
      </c>
      <c r="B32" s="3" t="s">
        <v>21</v>
      </c>
      <c r="C32" s="3">
        <v>4.5999999999999996</v>
      </c>
      <c r="D32" s="3">
        <v>324.67532467532465</v>
      </c>
      <c r="E32" s="3">
        <v>1.4168000000000001</v>
      </c>
    </row>
    <row r="33" spans="1:5" x14ac:dyDescent="0.25">
      <c r="A33" s="3">
        <v>32</v>
      </c>
      <c r="B33" s="3" t="s">
        <v>22</v>
      </c>
      <c r="C33" s="3">
        <v>3.4</v>
      </c>
      <c r="D33" s="3">
        <v>203.2520325203252</v>
      </c>
      <c r="E33" s="3">
        <v>1.6728000000000001</v>
      </c>
    </row>
    <row r="34" spans="1:5" x14ac:dyDescent="0.25">
      <c r="A34" s="3">
        <v>33</v>
      </c>
      <c r="B34" s="3" t="s">
        <v>20</v>
      </c>
      <c r="C34" s="3">
        <v>3.1</v>
      </c>
      <c r="D34" s="3">
        <v>190.83969465648855</v>
      </c>
      <c r="E34" s="3">
        <v>1.6244000000000001</v>
      </c>
    </row>
    <row r="35" spans="1:5" x14ac:dyDescent="0.25">
      <c r="A35" s="3">
        <v>34</v>
      </c>
      <c r="B35" s="3" t="s">
        <v>21</v>
      </c>
      <c r="C35" s="3">
        <v>4.0999999999999996</v>
      </c>
      <c r="D35" s="3">
        <v>361.01083032490976</v>
      </c>
      <c r="E35" s="3">
        <v>1.1356999999999999</v>
      </c>
    </row>
    <row r="36" spans="1:5" x14ac:dyDescent="0.25">
      <c r="A36" s="3">
        <v>35</v>
      </c>
      <c r="B36" s="3" t="s">
        <v>22</v>
      </c>
      <c r="C36" s="3">
        <v>3.1</v>
      </c>
      <c r="D36" s="3">
        <v>207.9002079002079</v>
      </c>
      <c r="E36" s="3">
        <v>1.4911000000000001</v>
      </c>
    </row>
    <row r="37" spans="1:5" x14ac:dyDescent="0.25">
      <c r="A37" s="3">
        <v>36</v>
      </c>
      <c r="B37" s="3" t="s">
        <v>23</v>
      </c>
      <c r="C37" s="3">
        <v>3.2</v>
      </c>
      <c r="D37" s="3">
        <v>249.3765586034913</v>
      </c>
      <c r="E37" s="3">
        <v>1.2831999999999999</v>
      </c>
    </row>
    <row r="38" spans="1:5" x14ac:dyDescent="0.25">
      <c r="A38" s="3">
        <v>37</v>
      </c>
      <c r="B38" s="3" t="s">
        <v>21</v>
      </c>
      <c r="C38" s="3">
        <v>3.8</v>
      </c>
      <c r="D38" s="3">
        <v>353.35689045936397</v>
      </c>
      <c r="E38" s="3">
        <v>1.0753999999999999</v>
      </c>
    </row>
    <row r="39" spans="1:5" x14ac:dyDescent="0.25">
      <c r="A39" s="3">
        <v>38</v>
      </c>
      <c r="B39" s="3" t="s">
        <v>22</v>
      </c>
      <c r="C39" s="3">
        <v>3.1</v>
      </c>
      <c r="D39" s="3">
        <v>149.25373134328356</v>
      </c>
      <c r="E39" s="3">
        <v>2.0770000000000004</v>
      </c>
    </row>
    <row r="40" spans="1:5" x14ac:dyDescent="0.25">
      <c r="A40" s="3">
        <v>39</v>
      </c>
      <c r="B40" s="3" t="s">
        <v>23</v>
      </c>
      <c r="C40" s="3">
        <v>3.4</v>
      </c>
      <c r="D40" s="3">
        <v>255.7544757033248</v>
      </c>
      <c r="E40" s="3">
        <v>1.3294000000000001</v>
      </c>
    </row>
    <row r="41" spans="1:5" x14ac:dyDescent="0.25">
      <c r="A41" s="3">
        <v>40</v>
      </c>
      <c r="B41" s="3" t="s">
        <v>20</v>
      </c>
      <c r="C41" s="3">
        <v>3.1</v>
      </c>
      <c r="D41" s="3">
        <v>184.50184501845018</v>
      </c>
      <c r="E41" s="3">
        <v>1.6802000000000001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Photosynthetic pigments</vt:lpstr>
      <vt:lpstr>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</dc:creator>
  <cp:lastModifiedBy>Carina</cp:lastModifiedBy>
  <dcterms:created xsi:type="dcterms:W3CDTF">2018-01-05T15:32:52Z</dcterms:created>
  <dcterms:modified xsi:type="dcterms:W3CDTF">2018-07-10T16:06:37Z</dcterms:modified>
</cp:coreProperties>
</file>