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na\Documents\EXPTOS VID\2017\manuscript\mendeley data\"/>
    </mc:Choice>
  </mc:AlternateContent>
  <bookViews>
    <workbookView xWindow="240" yWindow="45" windowWidth="20730" windowHeight="9975" tabRatio="789" activeTab="8"/>
  </bookViews>
  <sheets>
    <sheet name="stem lenght, nodes, laterals" sheetId="4" r:id="rId1"/>
    <sheet name="LA cm2" sheetId="9" r:id="rId2"/>
    <sheet name="Internode lenght mm" sheetId="10" r:id="rId3"/>
    <sheet name="stem diameter mm" sheetId="11" r:id="rId4"/>
    <sheet name="petiole lenght mm" sheetId="12" r:id="rId5"/>
    <sheet name="petiole diameter mm" sheetId="13" r:id="rId6"/>
    <sheet name="2° shoots lenght mm" sheetId="14" r:id="rId7"/>
    <sheet name="biomass g" sheetId="16" r:id="rId8"/>
    <sheet name="SLW - SLA" sheetId="17" r:id="rId9"/>
  </sheets>
  <definedNames>
    <definedName name="_xlnm._FilterDatabase" localSheetId="0" hidden="1">'stem lenght, nodes, laterals'!$A$1:$B$41</definedName>
  </definedNames>
  <calcPr calcId="152511"/>
</workbook>
</file>

<file path=xl/calcChain.xml><?xml version="1.0" encoding="utf-8"?>
<calcChain xmlns="http://schemas.openxmlformats.org/spreadsheetml/2006/main">
  <c r="H2" i="16" l="1"/>
  <c r="K2" i="16" s="1"/>
  <c r="O3" i="16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2" i="16"/>
  <c r="P2" i="16" l="1"/>
  <c r="I8" i="16"/>
  <c r="I11" i="16"/>
  <c r="I14" i="16"/>
  <c r="I21" i="16"/>
  <c r="I24" i="16"/>
  <c r="I27" i="16"/>
  <c r="I30" i="16"/>
  <c r="I37" i="16"/>
  <c r="I40" i="16"/>
  <c r="I2" i="16"/>
  <c r="I9" i="16"/>
  <c r="I12" i="16"/>
  <c r="I15" i="16"/>
  <c r="I18" i="16"/>
  <c r="I25" i="16"/>
  <c r="I28" i="16"/>
  <c r="I31" i="16"/>
  <c r="I34" i="16"/>
  <c r="I41" i="16"/>
  <c r="I3" i="16"/>
  <c r="I13" i="16"/>
  <c r="I16" i="16"/>
  <c r="I19" i="16"/>
  <c r="I22" i="16"/>
  <c r="I29" i="16"/>
  <c r="I32" i="16"/>
  <c r="I35" i="16"/>
  <c r="I38" i="16"/>
  <c r="I6" i="16"/>
  <c r="I4" i="16"/>
  <c r="I7" i="16"/>
  <c r="I10" i="16"/>
  <c r="I17" i="16"/>
  <c r="I20" i="16"/>
  <c r="I23" i="16"/>
  <c r="I26" i="16"/>
  <c r="I33" i="16"/>
  <c r="I36" i="16"/>
  <c r="I39" i="16"/>
  <c r="I5" i="16"/>
  <c r="H3" i="16" l="1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K34" i="16" l="1"/>
  <c r="P34" i="16"/>
  <c r="K18" i="16"/>
  <c r="P18" i="16"/>
  <c r="K33" i="16"/>
  <c r="P33" i="16"/>
  <c r="K38" i="16"/>
  <c r="P38" i="16"/>
  <c r="K22" i="16"/>
  <c r="P22" i="16"/>
  <c r="K41" i="16"/>
  <c r="P41" i="16"/>
  <c r="K30" i="16"/>
  <c r="P30" i="16"/>
  <c r="K26" i="16"/>
  <c r="P26" i="16"/>
  <c r="K14" i="16"/>
  <c r="P14" i="16"/>
  <c r="K10" i="16"/>
  <c r="P10" i="16"/>
  <c r="K6" i="16"/>
  <c r="P6" i="16"/>
  <c r="K37" i="16"/>
  <c r="P37" i="16"/>
  <c r="K29" i="16"/>
  <c r="P29" i="16"/>
  <c r="K25" i="16"/>
  <c r="P25" i="16"/>
  <c r="K21" i="16"/>
  <c r="P21" i="16"/>
  <c r="K17" i="16"/>
  <c r="P17" i="16"/>
  <c r="K13" i="16"/>
  <c r="P13" i="16"/>
  <c r="K9" i="16"/>
  <c r="P9" i="16"/>
  <c r="K5" i="16"/>
  <c r="P5" i="16"/>
  <c r="K40" i="16"/>
  <c r="P40" i="16"/>
  <c r="K36" i="16"/>
  <c r="P36" i="16"/>
  <c r="K32" i="16"/>
  <c r="P32" i="16"/>
  <c r="K28" i="16"/>
  <c r="P28" i="16"/>
  <c r="K24" i="16"/>
  <c r="P24" i="16"/>
  <c r="K20" i="16"/>
  <c r="P20" i="16"/>
  <c r="K16" i="16"/>
  <c r="P16" i="16"/>
  <c r="K12" i="16"/>
  <c r="P12" i="16"/>
  <c r="K8" i="16"/>
  <c r="P8" i="16"/>
  <c r="K4" i="16"/>
  <c r="P4" i="16"/>
  <c r="K39" i="16"/>
  <c r="P39" i="16"/>
  <c r="K35" i="16"/>
  <c r="P35" i="16"/>
  <c r="K31" i="16"/>
  <c r="P31" i="16"/>
  <c r="K27" i="16"/>
  <c r="P27" i="16"/>
  <c r="K23" i="16"/>
  <c r="P23" i="16"/>
  <c r="K19" i="16"/>
  <c r="P19" i="16"/>
  <c r="K15" i="16"/>
  <c r="P15" i="16"/>
  <c r="K11" i="16"/>
  <c r="P11" i="16"/>
  <c r="K7" i="16"/>
  <c r="P7" i="16"/>
  <c r="K3" i="16"/>
  <c r="P3" i="16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E6" i="17"/>
  <c r="D6" i="17"/>
  <c r="E5" i="17"/>
  <c r="D5" i="17"/>
  <c r="E4" i="17"/>
  <c r="D4" i="17"/>
  <c r="E3" i="17"/>
  <c r="D3" i="17"/>
  <c r="E2" i="17"/>
  <c r="D2" i="17"/>
  <c r="Z3" i="14" l="1"/>
  <c r="Z4" i="14"/>
  <c r="Z5" i="14"/>
  <c r="Z6" i="14"/>
  <c r="Z7" i="14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2" i="14"/>
  <c r="H3" i="13" l="1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2" i="13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2" i="12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2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2" i="10"/>
  <c r="S3" i="9" l="1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2" i="9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2" i="9"/>
  <c r="H37" i="9"/>
  <c r="H34" i="9"/>
  <c r="H31" i="9"/>
  <c r="H27" i="9"/>
  <c r="P41" i="9" l="1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2" i="9"/>
  <c r="I3" i="9"/>
  <c r="Q3" i="9" s="1"/>
  <c r="I4" i="9"/>
  <c r="I5" i="9"/>
  <c r="I6" i="9"/>
  <c r="I7" i="9"/>
  <c r="Q7" i="9" s="1"/>
  <c r="I8" i="9"/>
  <c r="I9" i="9"/>
  <c r="I10" i="9"/>
  <c r="I11" i="9"/>
  <c r="Q11" i="9" s="1"/>
  <c r="I12" i="9"/>
  <c r="I13" i="9"/>
  <c r="I14" i="9"/>
  <c r="I15" i="9"/>
  <c r="Q15" i="9" s="1"/>
  <c r="I16" i="9"/>
  <c r="I17" i="9"/>
  <c r="I18" i="9"/>
  <c r="I19" i="9"/>
  <c r="Q19" i="9" s="1"/>
  <c r="I20" i="9"/>
  <c r="I21" i="9"/>
  <c r="I22" i="9"/>
  <c r="I23" i="9"/>
  <c r="Q23" i="9" s="1"/>
  <c r="I24" i="9"/>
  <c r="I25" i="9"/>
  <c r="I26" i="9"/>
  <c r="I27" i="9"/>
  <c r="Q27" i="9" s="1"/>
  <c r="I28" i="9"/>
  <c r="I29" i="9"/>
  <c r="I30" i="9"/>
  <c r="I31" i="9"/>
  <c r="Q31" i="9" s="1"/>
  <c r="I32" i="9"/>
  <c r="I33" i="9"/>
  <c r="I34" i="9"/>
  <c r="I35" i="9"/>
  <c r="Q35" i="9" s="1"/>
  <c r="I36" i="9"/>
  <c r="I37" i="9"/>
  <c r="I38" i="9"/>
  <c r="I39" i="9"/>
  <c r="Q39" i="9" s="1"/>
  <c r="I40" i="9"/>
  <c r="I41" i="9"/>
  <c r="Q41" i="9" s="1"/>
  <c r="I2" i="9"/>
  <c r="Q2" i="9" s="1"/>
  <c r="Q33" i="9" l="1"/>
  <c r="Q25" i="9"/>
  <c r="Q21" i="9"/>
  <c r="Q17" i="9"/>
  <c r="Q37" i="9"/>
  <c r="Q29" i="9"/>
  <c r="Q5" i="9"/>
  <c r="Q9" i="9"/>
  <c r="Q13" i="9"/>
  <c r="Q38" i="9"/>
  <c r="Q34" i="9"/>
  <c r="Q30" i="9"/>
  <c r="Q26" i="9"/>
  <c r="Q22" i="9"/>
  <c r="Q18" i="9"/>
  <c r="Q14" i="9"/>
  <c r="Q10" i="9"/>
  <c r="Q6" i="9"/>
  <c r="Q40" i="9"/>
  <c r="Q36" i="9"/>
  <c r="Q32" i="9"/>
  <c r="Q28" i="9"/>
  <c r="Q24" i="9"/>
  <c r="Q20" i="9"/>
  <c r="Q16" i="9"/>
  <c r="Q12" i="9"/>
  <c r="Q8" i="9"/>
  <c r="Q4" i="9"/>
</calcChain>
</file>

<file path=xl/comments1.xml><?xml version="1.0" encoding="utf-8"?>
<comments xmlns="http://schemas.openxmlformats.org/spreadsheetml/2006/main">
  <authors>
    <author>Carina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Carina:</t>
        </r>
        <r>
          <rPr>
            <sz val="9"/>
            <color indexed="81"/>
            <rFont val="Tahoma"/>
            <family val="2"/>
          </rPr>
          <t xml:space="preserve">
toda la raiz incluyendo el barbecho y raices de dos años no secas en estufa.</t>
        </r>
      </text>
    </comment>
  </commentList>
</comments>
</file>

<file path=xl/sharedStrings.xml><?xml version="1.0" encoding="utf-8"?>
<sst xmlns="http://schemas.openxmlformats.org/spreadsheetml/2006/main" count="464" uniqueCount="87">
  <si>
    <t>Tratamiento</t>
  </si>
  <si>
    <t># tendrils</t>
  </si>
  <si>
    <t>1° LA</t>
  </si>
  <si>
    <t>2° LA</t>
  </si>
  <si>
    <t>Total LA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</si>
  <si>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</si>
  <si>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</si>
  <si>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</si>
  <si>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</si>
  <si>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</si>
  <si>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</si>
  <si>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</si>
  <si>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</si>
  <si>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</si>
  <si>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</si>
  <si>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</si>
  <si>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</si>
  <si>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</si>
  <si>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</si>
  <si>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</si>
  <si>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</si>
  <si>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</si>
  <si>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</si>
  <si>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</si>
  <si>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</si>
  <si>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</si>
  <si>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</si>
  <si>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</si>
  <si>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Stem</t>
  </si>
  <si>
    <t>Leaves</t>
  </si>
  <si>
    <t>2° shoots</t>
  </si>
  <si>
    <t>Petioles</t>
  </si>
  <si>
    <t>Tendrils</t>
  </si>
  <si>
    <t>SLW mg cm-2</t>
  </si>
  <si>
    <t>SLA cm2 g-1</t>
  </si>
  <si>
    <t>shoot biomass</t>
  </si>
  <si>
    <t>Laminas</t>
  </si>
  <si>
    <t>Roots final</t>
  </si>
  <si>
    <t>LAR</t>
  </si>
  <si>
    <t>Roots final sin secar</t>
  </si>
  <si>
    <t>Root biomass</t>
  </si>
  <si>
    <t>Plant biomass</t>
  </si>
  <si>
    <t>Treatment</t>
  </si>
  <si>
    <t>EU</t>
  </si>
  <si>
    <t>10 leaf discs weight</t>
  </si>
  <si>
    <t>HIGH PAR</t>
  </si>
  <si>
    <t>LOW PAR</t>
  </si>
  <si>
    <t>GREEN -</t>
  </si>
  <si>
    <t>BLUE -</t>
  </si>
  <si>
    <t>Leaf 1</t>
  </si>
  <si>
    <t>Leaf 2</t>
  </si>
  <si>
    <t>Leaf 3</t>
  </si>
  <si>
    <t>Leaf 4</t>
  </si>
  <si>
    <t>Leaf 5</t>
  </si>
  <si>
    <t>remaining primary leaves</t>
  </si>
  <si>
    <t>remaining secondary leaves</t>
  </si>
  <si>
    <t>1° individual LA</t>
  </si>
  <si>
    <t>2° individual LA</t>
  </si>
  <si>
    <t>internode length  1</t>
  </si>
  <si>
    <t>internode length  2</t>
  </si>
  <si>
    <t>internode length  3</t>
  </si>
  <si>
    <t>internode length  4</t>
  </si>
  <si>
    <t>internode length  5</t>
  </si>
  <si>
    <t>average internode lenght</t>
  </si>
  <si>
    <t>internode diameter 1</t>
  </si>
  <si>
    <t>internode diameter 2</t>
  </si>
  <si>
    <t>internode diameter 3</t>
  </si>
  <si>
    <t>internode diameter 4</t>
  </si>
  <si>
    <t>internode diameter 5</t>
  </si>
  <si>
    <t>average internode diameter</t>
  </si>
  <si>
    <t>petiole length 1</t>
  </si>
  <si>
    <t>petiole length 2</t>
  </si>
  <si>
    <t>petiole length 3</t>
  </si>
  <si>
    <t>petiole length 4</t>
  </si>
  <si>
    <t>petiole length 5</t>
  </si>
  <si>
    <t>average petiole lenght mm</t>
  </si>
  <si>
    <t>petiole diameter 1</t>
  </si>
  <si>
    <t>petiole diameter 2</t>
  </si>
  <si>
    <t>petiole diameter 3</t>
  </si>
  <si>
    <t>petiole diameter 4</t>
  </si>
  <si>
    <t>petiole diameter 5</t>
  </si>
  <si>
    <t>average petiole diameter mm</t>
  </si>
  <si>
    <t>total 2° shoots lenght</t>
  </si>
  <si>
    <t>Initial biomass</t>
  </si>
  <si>
    <t>stem lenght cm</t>
  </si>
  <si>
    <t># nodes</t>
  </si>
  <si>
    <t># lateral shoots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</si>
</sst>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14" fontId="0" fillId="0" borderId="1" xfId="0" applyNumberFormat="1" applyBorder="1"/>
    <xf numFmtId="2" fontId="0" fillId="0" borderId="0" xfId="0" applyNumberFormat="1"/>
    <xf numFmtId="164" fontId="0" fillId="0" borderId="1" xfId="0" applyNumberFormat="1" applyBorder="1"/>
    <xf numFmtId="0" fontId="0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0" zoomScaleNormal="70" workbookViewId="0">
      <selection activeCell="J38" sqref="J38"/>
    </sheetView>
  </sheetViews>
  <sheetFormatPr baseColWidth="10" defaultRowHeight="15" x14ac:dyDescent="0.25"/>
  <cols>
    <col min="1" max="1" width="6.42578125" customWidth="1"/>
    <col min="2" max="2" width="13.140625" customWidth="1"/>
    <col min="3" max="3" width="11" customWidth="1"/>
  </cols>
  <sheetData>
    <row r="1" spans="1:6" ht="21.75" customHeight="1" x14ac:dyDescent="0.25">
      <c r="A1" s="2" t="s">
        <v>43</v>
      </c>
      <c r="B1" s="1" t="s">
        <v>42</v>
      </c>
      <c r="C1" s="6" t="s">
        <v>84</v>
      </c>
      <c r="D1" s="6" t="s">
        <v>85</v>
      </c>
      <c r="E1" s="6" t="s">
        <v>86</v>
      </c>
      <c r="F1" s="1" t="s">
        <v>1</v>
      </c>
    </row>
    <row r="2" spans="1:6" ht="19.5" customHeight="1" x14ac:dyDescent="0.25">
      <c r="A2" s="4">
        <v>1</v>
      </c>
      <c r="B2" s="1" t="s">
        <v>45</v>
      </c>
      <c r="C2" s="1">
        <v>113</v>
      </c>
      <c r="D2" s="12">
        <v>23</v>
      </c>
      <c r="E2" s="12">
        <v>16</v>
      </c>
      <c r="F2" s="1">
        <v>13</v>
      </c>
    </row>
    <row r="3" spans="1:6" ht="19.5" customHeight="1" x14ac:dyDescent="0.25">
      <c r="A3" s="4">
        <v>2</v>
      </c>
      <c r="B3" s="1" t="s">
        <v>46</v>
      </c>
      <c r="C3" s="1">
        <v>132</v>
      </c>
      <c r="D3" s="12">
        <v>25</v>
      </c>
      <c r="E3" s="12">
        <v>15</v>
      </c>
      <c r="F3" s="1">
        <v>14</v>
      </c>
    </row>
    <row r="4" spans="1:6" ht="19.5" customHeight="1" x14ac:dyDescent="0.25">
      <c r="A4" s="4">
        <v>3</v>
      </c>
      <c r="B4" s="1" t="s">
        <v>47</v>
      </c>
      <c r="C4" s="1">
        <v>133</v>
      </c>
      <c r="D4" s="12">
        <v>25</v>
      </c>
      <c r="E4" s="12">
        <v>19</v>
      </c>
      <c r="F4" s="1">
        <v>14</v>
      </c>
    </row>
    <row r="5" spans="1:6" ht="19.5" customHeight="1" x14ac:dyDescent="0.25">
      <c r="A5" s="4">
        <v>4</v>
      </c>
      <c r="B5" s="1" t="s">
        <v>48</v>
      </c>
      <c r="C5" s="1">
        <v>153</v>
      </c>
      <c r="D5" s="12">
        <v>26</v>
      </c>
      <c r="E5" s="12">
        <v>20</v>
      </c>
      <c r="F5" s="1">
        <v>16</v>
      </c>
    </row>
    <row r="6" spans="1:6" ht="19.5" customHeight="1" x14ac:dyDescent="0.25">
      <c r="A6" s="4">
        <v>5</v>
      </c>
      <c r="B6" s="1" t="s">
        <v>46</v>
      </c>
      <c r="C6" s="1">
        <v>145</v>
      </c>
      <c r="D6" s="12">
        <v>25</v>
      </c>
      <c r="E6" s="12">
        <v>21</v>
      </c>
      <c r="F6" s="1">
        <v>16</v>
      </c>
    </row>
    <row r="7" spans="1:6" ht="19.5" customHeight="1" x14ac:dyDescent="0.25">
      <c r="A7" s="4">
        <v>6</v>
      </c>
      <c r="B7" s="1" t="s">
        <v>47</v>
      </c>
      <c r="C7" s="1">
        <v>83</v>
      </c>
      <c r="D7" s="12">
        <v>22</v>
      </c>
      <c r="E7" s="12">
        <v>10</v>
      </c>
      <c r="F7" s="1">
        <v>12</v>
      </c>
    </row>
    <row r="8" spans="1:6" ht="19.5" customHeight="1" x14ac:dyDescent="0.25">
      <c r="A8" s="4">
        <v>7</v>
      </c>
      <c r="B8" s="1" t="s">
        <v>48</v>
      </c>
      <c r="C8" s="1">
        <v>151</v>
      </c>
      <c r="D8" s="12">
        <v>23</v>
      </c>
      <c r="E8" s="12">
        <v>11</v>
      </c>
      <c r="F8" s="1">
        <v>12</v>
      </c>
    </row>
    <row r="9" spans="1:6" ht="19.5" customHeight="1" x14ac:dyDescent="0.25">
      <c r="A9" s="4">
        <v>8</v>
      </c>
      <c r="B9" s="1" t="s">
        <v>45</v>
      </c>
      <c r="C9" s="1">
        <v>82</v>
      </c>
      <c r="D9" s="12">
        <v>22</v>
      </c>
      <c r="E9" s="12">
        <v>14</v>
      </c>
      <c r="F9" s="1">
        <v>13</v>
      </c>
    </row>
    <row r="10" spans="1:6" ht="19.5" customHeight="1" x14ac:dyDescent="0.25">
      <c r="A10" s="4">
        <v>9</v>
      </c>
      <c r="B10" s="1" t="s">
        <v>47</v>
      </c>
      <c r="C10" s="1">
        <v>124</v>
      </c>
      <c r="D10" s="12">
        <v>26</v>
      </c>
      <c r="E10" s="12">
        <v>16</v>
      </c>
      <c r="F10" s="1">
        <v>15</v>
      </c>
    </row>
    <row r="11" spans="1:6" ht="19.5" customHeight="1" x14ac:dyDescent="0.25">
      <c r="A11" s="4">
        <v>10</v>
      </c>
      <c r="B11" s="1" t="s">
        <v>48</v>
      </c>
      <c r="C11" s="5">
        <v>176</v>
      </c>
      <c r="D11" s="12">
        <v>28</v>
      </c>
      <c r="E11" s="12">
        <v>20</v>
      </c>
      <c r="F11" s="1">
        <v>19</v>
      </c>
    </row>
    <row r="12" spans="1:6" ht="19.5" customHeight="1" x14ac:dyDescent="0.25">
      <c r="A12" s="4">
        <v>11</v>
      </c>
      <c r="B12" s="1" t="s">
        <v>45</v>
      </c>
      <c r="C12" s="1">
        <v>99</v>
      </c>
      <c r="D12" s="12">
        <v>26</v>
      </c>
      <c r="E12" s="12">
        <v>16</v>
      </c>
      <c r="F12" s="1">
        <v>15</v>
      </c>
    </row>
    <row r="13" spans="1:6" ht="19.5" customHeight="1" x14ac:dyDescent="0.25">
      <c r="A13" s="4">
        <v>12</v>
      </c>
      <c r="B13" s="1" t="s">
        <v>46</v>
      </c>
      <c r="C13" s="1">
        <v>152</v>
      </c>
      <c r="D13" s="12">
        <v>28</v>
      </c>
      <c r="E13" s="12">
        <v>23</v>
      </c>
      <c r="F13" s="1">
        <v>17</v>
      </c>
    </row>
    <row r="14" spans="1:6" ht="19.5" customHeight="1" x14ac:dyDescent="0.25">
      <c r="A14" s="4">
        <v>13</v>
      </c>
      <c r="B14" s="1" t="s">
        <v>48</v>
      </c>
      <c r="C14" s="1">
        <v>166</v>
      </c>
      <c r="D14" s="12">
        <v>29</v>
      </c>
      <c r="E14" s="12">
        <v>20</v>
      </c>
      <c r="F14" s="1">
        <v>19</v>
      </c>
    </row>
    <row r="15" spans="1:6" ht="19.5" customHeight="1" x14ac:dyDescent="0.25">
      <c r="A15" s="4">
        <v>14</v>
      </c>
      <c r="B15" s="1" t="s">
        <v>45</v>
      </c>
      <c r="C15" s="1">
        <v>108</v>
      </c>
      <c r="D15" s="12">
        <v>25</v>
      </c>
      <c r="E15" s="12">
        <v>17</v>
      </c>
      <c r="F15" s="1">
        <v>13</v>
      </c>
    </row>
    <row r="16" spans="1:6" ht="19.5" customHeight="1" x14ac:dyDescent="0.25">
      <c r="A16" s="4">
        <v>15</v>
      </c>
      <c r="B16" s="1" t="s">
        <v>46</v>
      </c>
      <c r="C16" s="1">
        <v>162</v>
      </c>
      <c r="D16" s="12">
        <v>26</v>
      </c>
      <c r="E16" s="12">
        <v>19</v>
      </c>
      <c r="F16" s="1">
        <v>15</v>
      </c>
    </row>
    <row r="17" spans="1:6" ht="19.5" customHeight="1" x14ac:dyDescent="0.25">
      <c r="A17" s="4">
        <v>16</v>
      </c>
      <c r="B17" s="1" t="s">
        <v>47</v>
      </c>
      <c r="C17" s="1">
        <v>101</v>
      </c>
      <c r="D17" s="12">
        <v>24</v>
      </c>
      <c r="E17" s="12">
        <v>17</v>
      </c>
      <c r="F17" s="1">
        <v>16</v>
      </c>
    </row>
    <row r="18" spans="1:6" ht="19.5" customHeight="1" x14ac:dyDescent="0.25">
      <c r="A18" s="4">
        <v>17</v>
      </c>
      <c r="B18" s="1" t="s">
        <v>45</v>
      </c>
      <c r="C18" s="1">
        <v>103</v>
      </c>
      <c r="D18" s="12">
        <v>25</v>
      </c>
      <c r="E18" s="12">
        <v>18</v>
      </c>
      <c r="F18" s="1">
        <v>14</v>
      </c>
    </row>
    <row r="19" spans="1:6" ht="19.5" customHeight="1" x14ac:dyDescent="0.25">
      <c r="A19" s="4">
        <v>18</v>
      </c>
      <c r="B19" s="1" t="s">
        <v>46</v>
      </c>
      <c r="C19" s="1">
        <v>152</v>
      </c>
      <c r="D19" s="12">
        <v>27</v>
      </c>
      <c r="E19" s="12">
        <v>19</v>
      </c>
      <c r="F19" s="1">
        <v>17</v>
      </c>
    </row>
    <row r="20" spans="1:6" ht="19.5" customHeight="1" x14ac:dyDescent="0.25">
      <c r="A20" s="4">
        <v>19</v>
      </c>
      <c r="B20" s="1" t="s">
        <v>47</v>
      </c>
      <c r="C20" s="1">
        <v>100</v>
      </c>
      <c r="D20" s="12">
        <v>24</v>
      </c>
      <c r="E20" s="12">
        <v>15</v>
      </c>
      <c r="F20" s="1">
        <v>15</v>
      </c>
    </row>
    <row r="21" spans="1:6" ht="19.149999999999999" customHeight="1" x14ac:dyDescent="0.25">
      <c r="A21" s="4">
        <v>20</v>
      </c>
      <c r="B21" s="1" t="s">
        <v>48</v>
      </c>
      <c r="C21" s="1">
        <v>147</v>
      </c>
      <c r="D21" s="12">
        <v>26</v>
      </c>
      <c r="E21" s="12">
        <v>18</v>
      </c>
      <c r="F21" s="1">
        <v>15</v>
      </c>
    </row>
    <row r="22" spans="1:6" ht="19.5" customHeight="1" x14ac:dyDescent="0.25">
      <c r="A22" s="4">
        <v>21</v>
      </c>
      <c r="B22" s="1" t="s">
        <v>46</v>
      </c>
      <c r="C22" s="1">
        <v>143</v>
      </c>
      <c r="D22" s="12">
        <v>27</v>
      </c>
      <c r="E22" s="12">
        <v>20</v>
      </c>
      <c r="F22" s="1">
        <v>17</v>
      </c>
    </row>
    <row r="23" spans="1:6" ht="19.5" customHeight="1" x14ac:dyDescent="0.25">
      <c r="A23" s="4">
        <v>22</v>
      </c>
      <c r="B23" s="1" t="s">
        <v>47</v>
      </c>
      <c r="C23" s="1">
        <v>127</v>
      </c>
      <c r="D23" s="12">
        <v>25</v>
      </c>
      <c r="E23" s="12">
        <v>18</v>
      </c>
      <c r="F23" s="1">
        <v>17</v>
      </c>
    </row>
    <row r="24" spans="1:6" ht="19.5" customHeight="1" x14ac:dyDescent="0.25">
      <c r="A24" s="4">
        <v>23</v>
      </c>
      <c r="B24" s="1" t="s">
        <v>48</v>
      </c>
      <c r="C24" s="1">
        <v>147.5</v>
      </c>
      <c r="D24" s="12">
        <v>25</v>
      </c>
      <c r="E24" s="12">
        <v>19</v>
      </c>
      <c r="F24" s="1">
        <v>13</v>
      </c>
    </row>
    <row r="25" spans="1:6" ht="19.5" customHeight="1" x14ac:dyDescent="0.25">
      <c r="A25" s="4">
        <v>24</v>
      </c>
      <c r="B25" s="1" t="s">
        <v>45</v>
      </c>
      <c r="C25" s="1">
        <v>93</v>
      </c>
      <c r="D25" s="12">
        <v>22</v>
      </c>
      <c r="E25" s="12">
        <v>18</v>
      </c>
      <c r="F25" s="1">
        <v>12</v>
      </c>
    </row>
    <row r="26" spans="1:6" ht="19.149999999999999" customHeight="1" x14ac:dyDescent="0.25">
      <c r="A26" s="4">
        <v>25</v>
      </c>
      <c r="B26" s="1" t="s">
        <v>47</v>
      </c>
      <c r="C26" s="1">
        <v>78.5</v>
      </c>
      <c r="D26" s="12">
        <v>24</v>
      </c>
      <c r="E26" s="12">
        <v>15</v>
      </c>
      <c r="F26" s="1">
        <v>13</v>
      </c>
    </row>
    <row r="27" spans="1:6" ht="19.149999999999999" customHeight="1" x14ac:dyDescent="0.25">
      <c r="A27" s="4">
        <v>26</v>
      </c>
      <c r="B27" s="1" t="s">
        <v>48</v>
      </c>
      <c r="C27" s="1">
        <v>163</v>
      </c>
      <c r="D27" s="12">
        <v>29</v>
      </c>
      <c r="E27" s="12">
        <v>20</v>
      </c>
      <c r="F27" s="1">
        <v>17</v>
      </c>
    </row>
    <row r="28" spans="1:6" ht="19.149999999999999" customHeight="1" x14ac:dyDescent="0.25">
      <c r="A28" s="4">
        <v>27</v>
      </c>
      <c r="B28" s="1" t="s">
        <v>45</v>
      </c>
      <c r="C28" s="1">
        <v>92</v>
      </c>
      <c r="D28" s="12">
        <v>24</v>
      </c>
      <c r="E28" s="12">
        <v>16</v>
      </c>
      <c r="F28" s="1">
        <v>13</v>
      </c>
    </row>
    <row r="29" spans="1:6" ht="19.149999999999999" customHeight="1" x14ac:dyDescent="0.25">
      <c r="A29" s="4">
        <v>28</v>
      </c>
      <c r="B29" s="1" t="s">
        <v>46</v>
      </c>
      <c r="C29" s="1">
        <v>160</v>
      </c>
      <c r="D29" s="12">
        <v>27</v>
      </c>
      <c r="E29" s="12">
        <v>22</v>
      </c>
      <c r="F29" s="1">
        <v>15</v>
      </c>
    </row>
    <row r="30" spans="1:6" ht="19.149999999999999" customHeight="1" x14ac:dyDescent="0.25">
      <c r="A30" s="4">
        <v>29</v>
      </c>
      <c r="B30" s="1" t="s">
        <v>48</v>
      </c>
      <c r="C30" s="1">
        <v>151</v>
      </c>
      <c r="D30" s="12">
        <v>25</v>
      </c>
      <c r="E30" s="12">
        <v>16</v>
      </c>
      <c r="F30" s="1">
        <v>15</v>
      </c>
    </row>
    <row r="31" spans="1:6" ht="19.149999999999999" customHeight="1" x14ac:dyDescent="0.25">
      <c r="A31" s="4">
        <v>30</v>
      </c>
      <c r="B31" s="1" t="s">
        <v>45</v>
      </c>
      <c r="C31" s="1">
        <v>123.5</v>
      </c>
      <c r="D31" s="12">
        <v>25</v>
      </c>
      <c r="E31" s="12">
        <v>18</v>
      </c>
      <c r="F31" s="1">
        <v>14</v>
      </c>
    </row>
    <row r="32" spans="1:6" ht="19.149999999999999" customHeight="1" x14ac:dyDescent="0.25">
      <c r="A32" s="4">
        <v>31</v>
      </c>
      <c r="B32" s="1" t="s">
        <v>46</v>
      </c>
      <c r="C32" s="1">
        <v>169</v>
      </c>
      <c r="D32" s="12">
        <v>27</v>
      </c>
      <c r="E32" s="12">
        <v>22</v>
      </c>
      <c r="F32" s="1">
        <v>18</v>
      </c>
    </row>
    <row r="33" spans="1:6" ht="19.149999999999999" customHeight="1" x14ac:dyDescent="0.25">
      <c r="A33" s="4">
        <v>32</v>
      </c>
      <c r="B33" s="1" t="s">
        <v>47</v>
      </c>
      <c r="C33" s="1">
        <v>87</v>
      </c>
      <c r="D33" s="12">
        <v>21</v>
      </c>
      <c r="E33" s="12">
        <v>15</v>
      </c>
      <c r="F33" s="1">
        <v>14</v>
      </c>
    </row>
    <row r="34" spans="1:6" ht="19.149999999999999" customHeight="1" x14ac:dyDescent="0.25">
      <c r="A34" s="4">
        <v>33</v>
      </c>
      <c r="B34" s="1" t="s">
        <v>45</v>
      </c>
      <c r="C34" s="1">
        <v>114.5</v>
      </c>
      <c r="D34" s="12">
        <v>24</v>
      </c>
      <c r="E34" s="12">
        <v>17</v>
      </c>
      <c r="F34" s="1">
        <v>15</v>
      </c>
    </row>
    <row r="35" spans="1:6" ht="19.149999999999999" customHeight="1" x14ac:dyDescent="0.25">
      <c r="A35" s="4">
        <v>34</v>
      </c>
      <c r="B35" s="1" t="s">
        <v>46</v>
      </c>
      <c r="C35" s="1">
        <v>158.5</v>
      </c>
      <c r="D35" s="12">
        <v>25</v>
      </c>
      <c r="E35" s="12">
        <v>21</v>
      </c>
      <c r="F35" s="1">
        <v>15</v>
      </c>
    </row>
    <row r="36" spans="1:6" ht="19.149999999999999" customHeight="1" x14ac:dyDescent="0.25">
      <c r="A36" s="4">
        <v>35</v>
      </c>
      <c r="B36" s="1" t="s">
        <v>47</v>
      </c>
      <c r="C36" s="1">
        <v>104</v>
      </c>
      <c r="D36" s="12">
        <v>22</v>
      </c>
      <c r="E36" s="12">
        <v>14</v>
      </c>
      <c r="F36" s="1">
        <v>13</v>
      </c>
    </row>
    <row r="37" spans="1:6" ht="19.149999999999999" customHeight="1" x14ac:dyDescent="0.25">
      <c r="A37" s="4">
        <v>36</v>
      </c>
      <c r="B37" s="1" t="s">
        <v>48</v>
      </c>
      <c r="C37" s="1">
        <v>157.5</v>
      </c>
      <c r="D37" s="12">
        <v>25</v>
      </c>
      <c r="E37" s="12">
        <v>20</v>
      </c>
      <c r="F37" s="1">
        <v>15</v>
      </c>
    </row>
    <row r="38" spans="1:6" ht="19.149999999999999" customHeight="1" x14ac:dyDescent="0.25">
      <c r="A38" s="4">
        <v>37</v>
      </c>
      <c r="B38" s="1" t="s">
        <v>46</v>
      </c>
      <c r="C38" s="1">
        <v>162</v>
      </c>
      <c r="D38" s="12">
        <v>26</v>
      </c>
      <c r="E38" s="12">
        <v>20</v>
      </c>
      <c r="F38" s="1">
        <v>16</v>
      </c>
    </row>
    <row r="39" spans="1:6" ht="19.149999999999999" customHeight="1" x14ac:dyDescent="0.25">
      <c r="A39" s="4">
        <v>38</v>
      </c>
      <c r="B39" s="1" t="s">
        <v>47</v>
      </c>
      <c r="C39" s="1">
        <v>81</v>
      </c>
      <c r="D39" s="12">
        <v>23</v>
      </c>
      <c r="E39" s="12">
        <v>11</v>
      </c>
      <c r="F39" s="1">
        <v>12</v>
      </c>
    </row>
    <row r="40" spans="1:6" ht="19.149999999999999" customHeight="1" x14ac:dyDescent="0.25">
      <c r="A40" s="4">
        <v>39</v>
      </c>
      <c r="B40" s="1" t="s">
        <v>48</v>
      </c>
      <c r="C40" s="1">
        <v>142</v>
      </c>
      <c r="D40" s="12">
        <v>24</v>
      </c>
      <c r="E40" s="12">
        <v>18</v>
      </c>
      <c r="F40" s="1">
        <v>16</v>
      </c>
    </row>
    <row r="41" spans="1:6" ht="19.149999999999999" customHeight="1" x14ac:dyDescent="0.25">
      <c r="A41" s="4">
        <v>40</v>
      </c>
      <c r="B41" s="1" t="s">
        <v>45</v>
      </c>
      <c r="C41" s="1">
        <v>87.5</v>
      </c>
      <c r="D41" s="12">
        <v>25</v>
      </c>
      <c r="E41" s="12">
        <v>16</v>
      </c>
      <c r="F41" s="1">
        <v>16</v>
      </c>
    </row>
  </sheetData>
  <sortState ref="A2:J41">
    <sortCondition ref="A2:A4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0" zoomScaleNormal="80" workbookViewId="0">
      <selection sqref="A1:S41"/>
    </sheetView>
  </sheetViews>
  <sheetFormatPr baseColWidth="10" defaultRowHeight="15" x14ac:dyDescent="0.25"/>
  <sheetData>
    <row r="1" spans="1:19" x14ac:dyDescent="0.25">
      <c r="A1" s="2" t="s">
        <v>43</v>
      </c>
      <c r="B1" s="1" t="s">
        <v>42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2</v>
      </c>
      <c r="J1" s="1" t="s">
        <v>49</v>
      </c>
      <c r="K1" s="1" t="s">
        <v>50</v>
      </c>
      <c r="L1" s="1" t="s">
        <v>51</v>
      </c>
      <c r="M1" s="1" t="s">
        <v>52</v>
      </c>
      <c r="N1" s="1" t="s">
        <v>53</v>
      </c>
      <c r="O1" s="1" t="s">
        <v>55</v>
      </c>
      <c r="P1" s="1" t="s">
        <v>3</v>
      </c>
      <c r="Q1" s="1" t="s">
        <v>4</v>
      </c>
      <c r="R1" s="1" t="s">
        <v>56</v>
      </c>
      <c r="S1" s="1" t="s">
        <v>57</v>
      </c>
    </row>
    <row r="2" spans="1:19" x14ac:dyDescent="0.25">
      <c r="A2" s="4">
        <v>1</v>
      </c>
      <c r="B2" s="1" t="s">
        <v>45</v>
      </c>
      <c r="C2" s="1">
        <v>103.3</v>
      </c>
      <c r="D2" s="1">
        <v>102.14</v>
      </c>
      <c r="E2" s="1">
        <v>140.80000000000001</v>
      </c>
      <c r="F2" s="1">
        <v>114.4</v>
      </c>
      <c r="G2" s="1">
        <v>108.2</v>
      </c>
      <c r="H2" s="1">
        <v>1171.5999999999999</v>
      </c>
      <c r="I2" s="1">
        <f>SUM(C2:H2)</f>
        <v>1740.44</v>
      </c>
      <c r="J2" s="1">
        <v>68.87</v>
      </c>
      <c r="K2" s="1">
        <v>58.23</v>
      </c>
      <c r="L2" s="1">
        <v>70.760000000000005</v>
      </c>
      <c r="M2" s="1">
        <v>65.81</v>
      </c>
      <c r="N2" s="1">
        <v>48.68</v>
      </c>
      <c r="O2" s="1">
        <v>477.94</v>
      </c>
      <c r="P2" s="1">
        <f>SUM(J2:O2)</f>
        <v>790.29</v>
      </c>
      <c r="Q2" s="1">
        <f>I2+P2</f>
        <v>2530.73</v>
      </c>
      <c r="R2" s="11">
        <f>AVERAGE(C2:G2)</f>
        <v>113.768</v>
      </c>
      <c r="S2" s="11">
        <f>AVERAGE(J2:N2)</f>
        <v>62.470000000000006</v>
      </c>
    </row>
    <row r="3" spans="1:19" x14ac:dyDescent="0.25">
      <c r="A3" s="4">
        <v>2</v>
      </c>
      <c r="B3" s="1" t="s">
        <v>46</v>
      </c>
      <c r="C3" s="1">
        <v>95.2</v>
      </c>
      <c r="D3" s="1">
        <v>120.18</v>
      </c>
      <c r="E3" s="1">
        <v>95.58</v>
      </c>
      <c r="F3" s="1">
        <v>107.5</v>
      </c>
      <c r="G3" s="1">
        <v>105.9</v>
      </c>
      <c r="H3" s="1">
        <v>1159.5</v>
      </c>
      <c r="I3" s="1">
        <f t="shared" ref="I3:I41" si="0">SUM(C3:H3)</f>
        <v>1683.8600000000001</v>
      </c>
      <c r="J3" s="1">
        <v>13.57</v>
      </c>
      <c r="K3" s="1">
        <v>11.43</v>
      </c>
      <c r="L3" s="1">
        <v>17.399999999999999</v>
      </c>
      <c r="M3" s="1">
        <v>19.8</v>
      </c>
      <c r="N3" s="1">
        <v>13.23</v>
      </c>
      <c r="O3" s="1">
        <v>59.78</v>
      </c>
      <c r="P3" s="1">
        <f t="shared" ref="P3:P40" si="1">SUM(J3:O3)</f>
        <v>135.21</v>
      </c>
      <c r="Q3" s="1">
        <f t="shared" ref="Q3:Q41" si="2">I3+P3</f>
        <v>1819.0700000000002</v>
      </c>
      <c r="R3" s="11">
        <f t="shared" ref="R3:R41" si="3">AVERAGE(C3:G3)</f>
        <v>104.872</v>
      </c>
      <c r="S3" s="11">
        <f t="shared" ref="S3:S41" si="4">AVERAGE(J3:N3)</f>
        <v>15.086000000000002</v>
      </c>
    </row>
    <row r="4" spans="1:19" x14ac:dyDescent="0.25">
      <c r="A4" s="4">
        <v>3</v>
      </c>
      <c r="B4" s="1" t="s">
        <v>47</v>
      </c>
      <c r="C4" s="1">
        <v>124.3</v>
      </c>
      <c r="D4" s="1">
        <v>122.3</v>
      </c>
      <c r="E4" s="1">
        <v>137.49</v>
      </c>
      <c r="F4" s="1">
        <v>130</v>
      </c>
      <c r="G4" s="1">
        <v>132.94999999999999</v>
      </c>
      <c r="H4" s="1">
        <v>1268.27</v>
      </c>
      <c r="I4" s="1">
        <f t="shared" si="0"/>
        <v>1915.31</v>
      </c>
      <c r="J4" s="1">
        <v>40.43</v>
      </c>
      <c r="K4" s="1">
        <v>45.25</v>
      </c>
      <c r="L4" s="1">
        <v>55.21</v>
      </c>
      <c r="M4" s="1">
        <v>54.95</v>
      </c>
      <c r="N4" s="1">
        <v>56.51</v>
      </c>
      <c r="O4" s="1">
        <v>690.07</v>
      </c>
      <c r="P4" s="1">
        <f t="shared" si="1"/>
        <v>942.42000000000007</v>
      </c>
      <c r="Q4" s="1">
        <f t="shared" si="2"/>
        <v>2857.73</v>
      </c>
      <c r="R4" s="11">
        <f t="shared" si="3"/>
        <v>129.40799999999999</v>
      </c>
      <c r="S4" s="11">
        <f t="shared" si="4"/>
        <v>50.470000000000006</v>
      </c>
    </row>
    <row r="5" spans="1:19" x14ac:dyDescent="0.25">
      <c r="A5" s="4">
        <v>4</v>
      </c>
      <c r="B5" s="1" t="s">
        <v>48</v>
      </c>
      <c r="C5" s="1">
        <v>149.30000000000001</v>
      </c>
      <c r="D5" s="1">
        <v>125.6</v>
      </c>
      <c r="E5" s="1">
        <v>141.19999999999999</v>
      </c>
      <c r="F5" s="1">
        <v>127.9</v>
      </c>
      <c r="G5" s="1">
        <v>144.6</v>
      </c>
      <c r="H5" s="1">
        <v>1525.69</v>
      </c>
      <c r="I5" s="1">
        <f t="shared" si="0"/>
        <v>2214.29</v>
      </c>
      <c r="J5" s="1">
        <v>44.21</v>
      </c>
      <c r="K5" s="1">
        <v>46.66</v>
      </c>
      <c r="L5" s="1">
        <v>49.67</v>
      </c>
      <c r="M5" s="1">
        <v>38.49</v>
      </c>
      <c r="N5" s="1">
        <v>43.7</v>
      </c>
      <c r="O5" s="1">
        <v>536.11</v>
      </c>
      <c r="P5" s="1">
        <f t="shared" si="1"/>
        <v>758.84</v>
      </c>
      <c r="Q5" s="1">
        <f t="shared" si="2"/>
        <v>2973.13</v>
      </c>
      <c r="R5" s="11">
        <f t="shared" si="3"/>
        <v>137.72</v>
      </c>
      <c r="S5" s="11">
        <f t="shared" si="4"/>
        <v>44.546000000000006</v>
      </c>
    </row>
    <row r="6" spans="1:19" x14ac:dyDescent="0.25">
      <c r="A6" s="4">
        <v>5</v>
      </c>
      <c r="B6" s="1" t="s">
        <v>46</v>
      </c>
      <c r="C6" s="1">
        <v>106.9</v>
      </c>
      <c r="D6" s="1">
        <v>108.4</v>
      </c>
      <c r="E6" s="1">
        <v>138.41</v>
      </c>
      <c r="F6" s="1">
        <v>137.27000000000001</v>
      </c>
      <c r="G6" s="1">
        <v>136.24</v>
      </c>
      <c r="H6" s="1">
        <v>1711.43</v>
      </c>
      <c r="I6" s="1">
        <f t="shared" si="0"/>
        <v>2338.65</v>
      </c>
      <c r="J6" s="1">
        <v>37.99</v>
      </c>
      <c r="K6" s="1">
        <v>47.95</v>
      </c>
      <c r="L6" s="1">
        <v>47.45</v>
      </c>
      <c r="M6" s="1">
        <v>45.92</v>
      </c>
      <c r="N6" s="1">
        <v>58.71</v>
      </c>
      <c r="O6" s="1">
        <v>551.08000000000004</v>
      </c>
      <c r="P6" s="1">
        <f t="shared" si="1"/>
        <v>789.1</v>
      </c>
      <c r="Q6" s="1">
        <f t="shared" si="2"/>
        <v>3127.75</v>
      </c>
      <c r="R6" s="11">
        <f t="shared" si="3"/>
        <v>125.444</v>
      </c>
      <c r="S6" s="11">
        <f t="shared" si="4"/>
        <v>47.603999999999999</v>
      </c>
    </row>
    <row r="7" spans="1:19" x14ac:dyDescent="0.25">
      <c r="A7" s="4">
        <v>6</v>
      </c>
      <c r="B7" s="1" t="s">
        <v>47</v>
      </c>
      <c r="C7" s="1">
        <v>99.6</v>
      </c>
      <c r="D7" s="1">
        <v>117.2</v>
      </c>
      <c r="E7" s="1">
        <v>95.35</v>
      </c>
      <c r="F7" s="1">
        <v>142.5</v>
      </c>
      <c r="G7" s="1">
        <v>113.53</v>
      </c>
      <c r="H7" s="1">
        <v>948</v>
      </c>
      <c r="I7" s="1">
        <f t="shared" si="0"/>
        <v>1516.1799999999998</v>
      </c>
      <c r="J7" s="1">
        <v>71.44</v>
      </c>
      <c r="K7" s="1">
        <v>74.38</v>
      </c>
      <c r="L7" s="1">
        <v>60.23</v>
      </c>
      <c r="M7" s="1">
        <v>66.010000000000005</v>
      </c>
      <c r="N7" s="1">
        <v>79.459999999999994</v>
      </c>
      <c r="O7" s="1">
        <v>830.11</v>
      </c>
      <c r="P7" s="1">
        <f t="shared" si="1"/>
        <v>1181.6300000000001</v>
      </c>
      <c r="Q7" s="1">
        <f t="shared" si="2"/>
        <v>2697.81</v>
      </c>
      <c r="R7" s="11">
        <f t="shared" si="3"/>
        <v>113.636</v>
      </c>
      <c r="S7" s="11">
        <f t="shared" si="4"/>
        <v>70.304000000000002</v>
      </c>
    </row>
    <row r="8" spans="1:19" x14ac:dyDescent="0.25">
      <c r="A8" s="4">
        <v>7</v>
      </c>
      <c r="B8" s="1" t="s">
        <v>48</v>
      </c>
      <c r="C8" s="1">
        <v>187.4</v>
      </c>
      <c r="D8" s="1">
        <v>146.6</v>
      </c>
      <c r="E8" s="1">
        <v>122</v>
      </c>
      <c r="F8" s="1">
        <v>152.85</v>
      </c>
      <c r="G8" s="1">
        <v>116.66</v>
      </c>
      <c r="H8" s="1">
        <v>1386.9</v>
      </c>
      <c r="I8" s="1">
        <f t="shared" si="0"/>
        <v>2112.41</v>
      </c>
      <c r="J8" s="1">
        <v>38.6</v>
      </c>
      <c r="K8" s="1">
        <v>43.84</v>
      </c>
      <c r="L8" s="1">
        <v>44.1</v>
      </c>
      <c r="M8" s="1">
        <v>42.62</v>
      </c>
      <c r="N8" s="1">
        <v>45.19</v>
      </c>
      <c r="O8" s="1">
        <v>402.84</v>
      </c>
      <c r="P8" s="1">
        <f t="shared" si="1"/>
        <v>617.18999999999994</v>
      </c>
      <c r="Q8" s="1">
        <f t="shared" si="2"/>
        <v>2729.6</v>
      </c>
      <c r="R8" s="11">
        <f t="shared" si="3"/>
        <v>145.102</v>
      </c>
      <c r="S8" s="11">
        <f t="shared" si="4"/>
        <v>42.87</v>
      </c>
    </row>
    <row r="9" spans="1:19" x14ac:dyDescent="0.25">
      <c r="A9" s="4">
        <v>8</v>
      </c>
      <c r="B9" s="1" t="s">
        <v>45</v>
      </c>
      <c r="C9" s="1">
        <v>76.400000000000006</v>
      </c>
      <c r="D9" s="1">
        <v>72.8</v>
      </c>
      <c r="E9" s="1">
        <v>87.8</v>
      </c>
      <c r="F9" s="1">
        <v>89.9</v>
      </c>
      <c r="G9" s="1">
        <v>89.2</v>
      </c>
      <c r="H9" s="1">
        <v>978.8</v>
      </c>
      <c r="I9" s="1">
        <f t="shared" si="0"/>
        <v>1394.8999999999999</v>
      </c>
      <c r="J9" s="1">
        <v>37.99</v>
      </c>
      <c r="K9" s="1">
        <v>41.08</v>
      </c>
      <c r="L9" s="1">
        <v>42.28</v>
      </c>
      <c r="M9" s="1">
        <v>38.67</v>
      </c>
      <c r="N9" s="1">
        <v>58.08</v>
      </c>
      <c r="O9" s="1">
        <v>501.66</v>
      </c>
      <c r="P9" s="1">
        <f t="shared" si="1"/>
        <v>719.76</v>
      </c>
      <c r="Q9" s="1">
        <f t="shared" si="2"/>
        <v>2114.66</v>
      </c>
      <c r="R9" s="11">
        <f t="shared" si="3"/>
        <v>83.22</v>
      </c>
      <c r="S9" s="11">
        <f t="shared" si="4"/>
        <v>43.61999999999999</v>
      </c>
    </row>
    <row r="10" spans="1:19" x14ac:dyDescent="0.25">
      <c r="A10" s="4">
        <v>9</v>
      </c>
      <c r="B10" s="1" t="s">
        <v>47</v>
      </c>
      <c r="C10" s="1">
        <v>119</v>
      </c>
      <c r="D10" s="1">
        <v>99.6</v>
      </c>
      <c r="E10" s="1">
        <v>172.7</v>
      </c>
      <c r="F10" s="1">
        <v>139.80000000000001</v>
      </c>
      <c r="G10" s="1">
        <v>142.4</v>
      </c>
      <c r="H10" s="1">
        <v>1648.9</v>
      </c>
      <c r="I10" s="1">
        <f t="shared" si="0"/>
        <v>2322.4</v>
      </c>
      <c r="J10" s="1">
        <v>38.4</v>
      </c>
      <c r="K10" s="1">
        <v>56.74</v>
      </c>
      <c r="L10" s="1">
        <v>41.15</v>
      </c>
      <c r="M10" s="1">
        <v>39.49</v>
      </c>
      <c r="N10" s="1">
        <v>56.1</v>
      </c>
      <c r="O10" s="1">
        <v>590.14</v>
      </c>
      <c r="P10" s="1">
        <f t="shared" si="1"/>
        <v>822.02</v>
      </c>
      <c r="Q10" s="1">
        <f t="shared" si="2"/>
        <v>3144.42</v>
      </c>
      <c r="R10" s="11">
        <f t="shared" si="3"/>
        <v>134.69999999999999</v>
      </c>
      <c r="S10" s="11">
        <f t="shared" si="4"/>
        <v>46.375999999999998</v>
      </c>
    </row>
    <row r="11" spans="1:19" x14ac:dyDescent="0.25">
      <c r="A11" s="4">
        <v>10</v>
      </c>
      <c r="B11" s="1" t="s">
        <v>48</v>
      </c>
      <c r="C11" s="1">
        <v>126.25</v>
      </c>
      <c r="D11" s="1">
        <v>122.5</v>
      </c>
      <c r="E11" s="1">
        <v>136.4</v>
      </c>
      <c r="F11" s="1">
        <v>128</v>
      </c>
      <c r="G11" s="1">
        <v>144.69999999999999</v>
      </c>
      <c r="H11" s="1">
        <v>1962.9</v>
      </c>
      <c r="I11" s="1">
        <f t="shared" si="0"/>
        <v>2620.75</v>
      </c>
      <c r="J11" s="1">
        <v>38.64</v>
      </c>
      <c r="K11" s="1">
        <v>53.95</v>
      </c>
      <c r="L11" s="1">
        <v>50.17</v>
      </c>
      <c r="M11" s="1">
        <v>60.6</v>
      </c>
      <c r="N11" s="1">
        <v>63.07</v>
      </c>
      <c r="O11" s="1">
        <v>568.04</v>
      </c>
      <c r="P11" s="1">
        <f t="shared" si="1"/>
        <v>834.47</v>
      </c>
      <c r="Q11" s="1">
        <f t="shared" si="2"/>
        <v>3455.2200000000003</v>
      </c>
      <c r="R11" s="11">
        <f t="shared" si="3"/>
        <v>131.57</v>
      </c>
      <c r="S11" s="11">
        <f t="shared" si="4"/>
        <v>53.286000000000001</v>
      </c>
    </row>
    <row r="12" spans="1:19" x14ac:dyDescent="0.25">
      <c r="A12" s="4">
        <v>11</v>
      </c>
      <c r="B12" s="1" t="s">
        <v>45</v>
      </c>
      <c r="C12" s="1">
        <v>75.400000000000006</v>
      </c>
      <c r="D12" s="1">
        <v>79.95</v>
      </c>
      <c r="E12" s="1">
        <v>80.400000000000006</v>
      </c>
      <c r="F12" s="1">
        <v>78.2</v>
      </c>
      <c r="G12" s="1">
        <v>85.9</v>
      </c>
      <c r="H12" s="1">
        <v>991.78</v>
      </c>
      <c r="I12" s="1">
        <f t="shared" si="0"/>
        <v>1391.63</v>
      </c>
      <c r="J12" s="1">
        <v>31.85</v>
      </c>
      <c r="K12" s="1">
        <v>29.664999999999999</v>
      </c>
      <c r="L12" s="1">
        <v>26.06</v>
      </c>
      <c r="M12" s="1">
        <v>25.92</v>
      </c>
      <c r="N12" s="1">
        <v>25.32</v>
      </c>
      <c r="O12" s="1">
        <v>626.38</v>
      </c>
      <c r="P12" s="1">
        <f t="shared" si="1"/>
        <v>765.19499999999994</v>
      </c>
      <c r="Q12" s="1">
        <f t="shared" si="2"/>
        <v>2156.8249999999998</v>
      </c>
      <c r="R12" s="11">
        <f t="shared" si="3"/>
        <v>79.97</v>
      </c>
      <c r="S12" s="11">
        <f t="shared" si="4"/>
        <v>27.762999999999998</v>
      </c>
    </row>
    <row r="13" spans="1:19" x14ac:dyDescent="0.25">
      <c r="A13" s="4">
        <v>12</v>
      </c>
      <c r="B13" s="1" t="s">
        <v>46</v>
      </c>
      <c r="C13" s="1">
        <v>147.25</v>
      </c>
      <c r="D13" s="1">
        <v>115.3</v>
      </c>
      <c r="E13" s="1">
        <v>142.76</v>
      </c>
      <c r="F13" s="1">
        <v>146.68</v>
      </c>
      <c r="G13" s="1">
        <v>144.44999999999999</v>
      </c>
      <c r="H13" s="1">
        <v>1951.91</v>
      </c>
      <c r="I13" s="1">
        <f t="shared" si="0"/>
        <v>2648.3500000000004</v>
      </c>
      <c r="J13" s="1">
        <v>47.75</v>
      </c>
      <c r="K13" s="1">
        <v>41.98</v>
      </c>
      <c r="L13" s="1">
        <v>58.35</v>
      </c>
      <c r="M13" s="1">
        <v>53.1</v>
      </c>
      <c r="N13" s="1">
        <v>57.06</v>
      </c>
      <c r="O13" s="1">
        <v>635.6</v>
      </c>
      <c r="P13" s="1">
        <f t="shared" si="1"/>
        <v>893.84</v>
      </c>
      <c r="Q13" s="1">
        <f t="shared" si="2"/>
        <v>3542.1900000000005</v>
      </c>
      <c r="R13" s="11">
        <f t="shared" si="3"/>
        <v>139.28800000000001</v>
      </c>
      <c r="S13" s="11">
        <f t="shared" si="4"/>
        <v>51.648000000000003</v>
      </c>
    </row>
    <row r="14" spans="1:19" x14ac:dyDescent="0.25">
      <c r="A14" s="4">
        <v>13</v>
      </c>
      <c r="B14" s="1" t="s">
        <v>48</v>
      </c>
      <c r="C14" s="1">
        <v>129</v>
      </c>
      <c r="D14" s="1">
        <v>133</v>
      </c>
      <c r="E14" s="1">
        <v>120.03</v>
      </c>
      <c r="F14" s="1">
        <v>123.01</v>
      </c>
      <c r="G14" s="1">
        <v>118.65</v>
      </c>
      <c r="H14" s="1">
        <v>1869.7</v>
      </c>
      <c r="I14" s="1">
        <f t="shared" si="0"/>
        <v>2493.39</v>
      </c>
      <c r="J14" s="1">
        <v>43.07</v>
      </c>
      <c r="K14" s="1">
        <v>57.26</v>
      </c>
      <c r="L14" s="1">
        <v>65.760000000000005</v>
      </c>
      <c r="M14" s="1">
        <v>48.97</v>
      </c>
      <c r="N14" s="1">
        <v>56.37</v>
      </c>
      <c r="O14" s="1">
        <v>601.67999999999995</v>
      </c>
      <c r="P14" s="1">
        <f t="shared" si="1"/>
        <v>873.1099999999999</v>
      </c>
      <c r="Q14" s="1">
        <f t="shared" si="2"/>
        <v>3366.5</v>
      </c>
      <c r="R14" s="11">
        <f t="shared" si="3"/>
        <v>124.73799999999999</v>
      </c>
      <c r="S14" s="11">
        <f t="shared" si="4"/>
        <v>54.286000000000001</v>
      </c>
    </row>
    <row r="15" spans="1:19" x14ac:dyDescent="0.25">
      <c r="A15" s="4">
        <v>14</v>
      </c>
      <c r="B15" s="1" t="s">
        <v>45</v>
      </c>
      <c r="C15" s="1">
        <v>102</v>
      </c>
      <c r="D15" s="1">
        <v>102.7</v>
      </c>
      <c r="E15" s="1">
        <v>101.7</v>
      </c>
      <c r="F15" s="1">
        <v>118.08</v>
      </c>
      <c r="G15" s="1">
        <v>102.71</v>
      </c>
      <c r="H15" s="1">
        <v>1326.22</v>
      </c>
      <c r="I15" s="1">
        <f t="shared" si="0"/>
        <v>1853.4099999999999</v>
      </c>
      <c r="J15" s="1">
        <v>37.299999999999997</v>
      </c>
      <c r="K15" s="1">
        <v>37.700000000000003</v>
      </c>
      <c r="L15" s="1">
        <v>38.15</v>
      </c>
      <c r="M15" s="1">
        <v>38.200000000000003</v>
      </c>
      <c r="N15" s="1">
        <v>55.29</v>
      </c>
      <c r="O15" s="1">
        <v>329.93</v>
      </c>
      <c r="P15" s="1">
        <f t="shared" si="1"/>
        <v>536.57000000000005</v>
      </c>
      <c r="Q15" s="1">
        <f t="shared" si="2"/>
        <v>2389.98</v>
      </c>
      <c r="R15" s="11">
        <f t="shared" si="3"/>
        <v>105.43799999999999</v>
      </c>
      <c r="S15" s="11">
        <f t="shared" si="4"/>
        <v>41.328000000000003</v>
      </c>
    </row>
    <row r="16" spans="1:19" x14ac:dyDescent="0.25">
      <c r="A16" s="4">
        <v>15</v>
      </c>
      <c r="B16" s="1" t="s">
        <v>46</v>
      </c>
      <c r="C16" s="1">
        <v>143.41</v>
      </c>
      <c r="D16" s="1">
        <v>128.9</v>
      </c>
      <c r="E16" s="1">
        <v>142.44</v>
      </c>
      <c r="F16" s="1">
        <v>138.91</v>
      </c>
      <c r="G16" s="1">
        <v>151.59</v>
      </c>
      <c r="H16" s="1">
        <v>1786.7</v>
      </c>
      <c r="I16" s="1">
        <f t="shared" si="0"/>
        <v>2491.9499999999998</v>
      </c>
      <c r="J16" s="1">
        <v>37.979999999999997</v>
      </c>
      <c r="K16" s="1">
        <v>41.96</v>
      </c>
      <c r="L16" s="1">
        <v>40.71</v>
      </c>
      <c r="M16" s="1">
        <v>41.91</v>
      </c>
      <c r="N16" s="1">
        <v>31.74</v>
      </c>
      <c r="O16" s="1">
        <v>450.55</v>
      </c>
      <c r="P16" s="1">
        <f t="shared" si="1"/>
        <v>644.85</v>
      </c>
      <c r="Q16" s="1">
        <f t="shared" si="2"/>
        <v>3136.7999999999997</v>
      </c>
      <c r="R16" s="11">
        <f t="shared" si="3"/>
        <v>141.05000000000001</v>
      </c>
      <c r="S16" s="11">
        <f t="shared" si="4"/>
        <v>38.86</v>
      </c>
    </row>
    <row r="17" spans="1:19" x14ac:dyDescent="0.25">
      <c r="A17" s="4">
        <v>16</v>
      </c>
      <c r="B17" s="1" t="s">
        <v>47</v>
      </c>
      <c r="C17" s="1">
        <v>103.23</v>
      </c>
      <c r="D17" s="1">
        <v>91.7</v>
      </c>
      <c r="E17" s="1">
        <v>107.15</v>
      </c>
      <c r="F17" s="1">
        <v>167.71</v>
      </c>
      <c r="G17" s="1">
        <v>92.06</v>
      </c>
      <c r="H17" s="1">
        <v>1182.48</v>
      </c>
      <c r="I17" s="1">
        <f t="shared" si="0"/>
        <v>1744.3300000000002</v>
      </c>
      <c r="J17" s="1">
        <v>48.51</v>
      </c>
      <c r="K17" s="1">
        <v>45.05</v>
      </c>
      <c r="L17" s="1">
        <v>37.630000000000003</v>
      </c>
      <c r="M17" s="1">
        <v>49.17</v>
      </c>
      <c r="N17" s="1">
        <v>46.68</v>
      </c>
      <c r="O17" s="1">
        <v>718.89</v>
      </c>
      <c r="P17" s="1">
        <f t="shared" si="1"/>
        <v>945.93000000000006</v>
      </c>
      <c r="Q17" s="1">
        <f t="shared" si="2"/>
        <v>2690.26</v>
      </c>
      <c r="R17" s="11">
        <f t="shared" si="3"/>
        <v>112.37000000000003</v>
      </c>
      <c r="S17" s="11">
        <f t="shared" si="4"/>
        <v>45.408000000000001</v>
      </c>
    </row>
    <row r="18" spans="1:19" x14ac:dyDescent="0.25">
      <c r="A18" s="4">
        <v>17</v>
      </c>
      <c r="B18" s="1" t="s">
        <v>45</v>
      </c>
      <c r="C18" s="1">
        <v>87.21</v>
      </c>
      <c r="D18" s="1">
        <v>68.900000000000006</v>
      </c>
      <c r="E18" s="1">
        <v>101.83</v>
      </c>
      <c r="F18" s="1">
        <v>97.01</v>
      </c>
      <c r="G18" s="1">
        <v>92.34</v>
      </c>
      <c r="H18" s="1">
        <v>1127.08</v>
      </c>
      <c r="I18" s="1">
        <f t="shared" si="0"/>
        <v>1574.37</v>
      </c>
      <c r="J18" s="1">
        <v>31.14</v>
      </c>
      <c r="K18" s="1">
        <v>31.64</v>
      </c>
      <c r="L18" s="1">
        <v>32.520000000000003</v>
      </c>
      <c r="M18" s="1">
        <v>33.71</v>
      </c>
      <c r="N18" s="1">
        <v>39.369999999999997</v>
      </c>
      <c r="O18" s="1">
        <v>450.3</v>
      </c>
      <c r="P18" s="1">
        <f t="shared" si="1"/>
        <v>618.68000000000006</v>
      </c>
      <c r="Q18" s="1">
        <f t="shared" si="2"/>
        <v>2193.0500000000002</v>
      </c>
      <c r="R18" s="11">
        <f t="shared" si="3"/>
        <v>89.457999999999998</v>
      </c>
      <c r="S18" s="11">
        <f t="shared" si="4"/>
        <v>33.676000000000002</v>
      </c>
    </row>
    <row r="19" spans="1:19" x14ac:dyDescent="0.25">
      <c r="A19" s="4">
        <v>18</v>
      </c>
      <c r="B19" s="1" t="s">
        <v>46</v>
      </c>
      <c r="C19" s="1">
        <v>102</v>
      </c>
      <c r="D19" s="1">
        <v>102.6</v>
      </c>
      <c r="E19" s="1">
        <v>123.29</v>
      </c>
      <c r="F19" s="1">
        <v>113.65</v>
      </c>
      <c r="G19" s="1">
        <v>111.73</v>
      </c>
      <c r="H19" s="1">
        <v>1728.61</v>
      </c>
      <c r="I19" s="1">
        <f t="shared" si="0"/>
        <v>2281.88</v>
      </c>
      <c r="J19" s="1">
        <v>43.51</v>
      </c>
      <c r="K19" s="1">
        <v>37.67</v>
      </c>
      <c r="L19" s="1">
        <v>56.33</v>
      </c>
      <c r="M19" s="1">
        <v>53.77</v>
      </c>
      <c r="N19" s="1">
        <v>56.41</v>
      </c>
      <c r="O19" s="1">
        <v>497.58</v>
      </c>
      <c r="P19" s="1">
        <f t="shared" si="1"/>
        <v>745.27</v>
      </c>
      <c r="Q19" s="1">
        <f t="shared" si="2"/>
        <v>3027.15</v>
      </c>
      <c r="R19" s="11">
        <f t="shared" si="3"/>
        <v>110.654</v>
      </c>
      <c r="S19" s="11">
        <f t="shared" si="4"/>
        <v>49.537999999999997</v>
      </c>
    </row>
    <row r="20" spans="1:19" x14ac:dyDescent="0.25">
      <c r="A20" s="4">
        <v>19</v>
      </c>
      <c r="B20" s="1" t="s">
        <v>47</v>
      </c>
      <c r="C20" s="1">
        <v>102.9</v>
      </c>
      <c r="D20" s="1">
        <v>93.3</v>
      </c>
      <c r="E20" s="1">
        <v>112.39</v>
      </c>
      <c r="F20" s="1">
        <v>104.03</v>
      </c>
      <c r="G20" s="1">
        <v>102.22</v>
      </c>
      <c r="H20" s="1">
        <v>1259.83</v>
      </c>
      <c r="I20" s="1">
        <f t="shared" si="0"/>
        <v>1774.67</v>
      </c>
      <c r="J20" s="1">
        <v>36.99</v>
      </c>
      <c r="K20" s="1">
        <v>35.61</v>
      </c>
      <c r="L20" s="1">
        <v>36.9</v>
      </c>
      <c r="M20" s="1">
        <v>42.2</v>
      </c>
      <c r="N20" s="1">
        <v>52.56</v>
      </c>
      <c r="O20" s="1">
        <v>471.43</v>
      </c>
      <c r="P20" s="1">
        <f t="shared" si="1"/>
        <v>675.69</v>
      </c>
      <c r="Q20" s="1">
        <f t="shared" si="2"/>
        <v>2450.36</v>
      </c>
      <c r="R20" s="11">
        <f t="shared" si="3"/>
        <v>102.968</v>
      </c>
      <c r="S20" s="11">
        <f t="shared" si="4"/>
        <v>40.851999999999997</v>
      </c>
    </row>
    <row r="21" spans="1:19" x14ac:dyDescent="0.25">
      <c r="A21" s="4">
        <v>20</v>
      </c>
      <c r="B21" s="1" t="s">
        <v>48</v>
      </c>
      <c r="C21" s="1">
        <v>135</v>
      </c>
      <c r="D21" s="1">
        <v>134.69999999999999</v>
      </c>
      <c r="E21" s="1">
        <v>127.53</v>
      </c>
      <c r="F21" s="1">
        <v>152.88</v>
      </c>
      <c r="G21" s="1">
        <v>148.06</v>
      </c>
      <c r="H21" s="1">
        <v>1497.24</v>
      </c>
      <c r="I21" s="1">
        <f t="shared" si="0"/>
        <v>2195.41</v>
      </c>
      <c r="J21" s="1">
        <v>58.32</v>
      </c>
      <c r="K21" s="1">
        <v>66.430000000000007</v>
      </c>
      <c r="L21" s="1">
        <v>67.569999999999993</v>
      </c>
      <c r="M21" s="1">
        <v>61.07</v>
      </c>
      <c r="N21" s="1">
        <v>63.35</v>
      </c>
      <c r="O21" s="1">
        <v>744.98</v>
      </c>
      <c r="P21" s="1">
        <f t="shared" si="1"/>
        <v>1061.72</v>
      </c>
      <c r="Q21" s="1">
        <f t="shared" si="2"/>
        <v>3257.13</v>
      </c>
      <c r="R21" s="11">
        <f t="shared" si="3"/>
        <v>139.63400000000001</v>
      </c>
      <c r="S21" s="11">
        <f t="shared" si="4"/>
        <v>63.347999999999999</v>
      </c>
    </row>
    <row r="22" spans="1:19" x14ac:dyDescent="0.25">
      <c r="A22" s="4">
        <v>21</v>
      </c>
      <c r="B22" s="1" t="s">
        <v>46</v>
      </c>
      <c r="C22" s="1">
        <v>99.5</v>
      </c>
      <c r="D22" s="1">
        <v>110.6</v>
      </c>
      <c r="E22" s="1">
        <v>115.09</v>
      </c>
      <c r="F22" s="1">
        <v>126.51</v>
      </c>
      <c r="G22" s="1">
        <v>118.66</v>
      </c>
      <c r="H22" s="1">
        <v>1767.41</v>
      </c>
      <c r="I22" s="1">
        <f t="shared" si="0"/>
        <v>2337.77</v>
      </c>
      <c r="J22" s="1">
        <v>38.93</v>
      </c>
      <c r="K22" s="1">
        <v>37.94</v>
      </c>
      <c r="L22" s="1">
        <v>45.16</v>
      </c>
      <c r="M22" s="1">
        <v>51.71</v>
      </c>
      <c r="N22" s="1">
        <v>52.85</v>
      </c>
      <c r="O22" s="1">
        <v>374.04</v>
      </c>
      <c r="P22" s="1">
        <f t="shared" si="1"/>
        <v>600.63</v>
      </c>
      <c r="Q22" s="1">
        <f t="shared" si="2"/>
        <v>2938.4</v>
      </c>
      <c r="R22" s="11">
        <f t="shared" si="3"/>
        <v>114.072</v>
      </c>
      <c r="S22" s="11">
        <f t="shared" si="4"/>
        <v>45.317999999999998</v>
      </c>
    </row>
    <row r="23" spans="1:19" x14ac:dyDescent="0.25">
      <c r="A23" s="4">
        <v>22</v>
      </c>
      <c r="B23" s="1" t="s">
        <v>47</v>
      </c>
      <c r="C23" s="1">
        <v>115.11</v>
      </c>
      <c r="D23" s="1">
        <v>106.2</v>
      </c>
      <c r="E23" s="1">
        <v>128.27000000000001</v>
      </c>
      <c r="F23" s="1">
        <v>116.28</v>
      </c>
      <c r="G23" s="1">
        <v>117.24</v>
      </c>
      <c r="H23" s="1">
        <v>1541.26</v>
      </c>
      <c r="I23" s="1">
        <f t="shared" si="0"/>
        <v>2124.36</v>
      </c>
      <c r="J23" s="1">
        <v>87.3</v>
      </c>
      <c r="K23" s="1">
        <v>77.12</v>
      </c>
      <c r="L23" s="1">
        <v>63.88</v>
      </c>
      <c r="M23" s="1">
        <v>71.41</v>
      </c>
      <c r="N23" s="1">
        <v>63.12</v>
      </c>
      <c r="O23" s="1">
        <v>720.38</v>
      </c>
      <c r="P23" s="1">
        <f t="shared" si="1"/>
        <v>1083.21</v>
      </c>
      <c r="Q23" s="1">
        <f t="shared" si="2"/>
        <v>3207.57</v>
      </c>
      <c r="R23" s="11">
        <f t="shared" si="3"/>
        <v>116.62</v>
      </c>
      <c r="S23" s="11">
        <f t="shared" si="4"/>
        <v>72.566000000000003</v>
      </c>
    </row>
    <row r="24" spans="1:19" x14ac:dyDescent="0.25">
      <c r="A24" s="4">
        <v>23</v>
      </c>
      <c r="B24" s="1" t="s">
        <v>48</v>
      </c>
      <c r="C24" s="1">
        <v>101.7</v>
      </c>
      <c r="D24" s="1">
        <v>94.55</v>
      </c>
      <c r="E24" s="1">
        <v>107.22</v>
      </c>
      <c r="F24" s="1">
        <v>101.2</v>
      </c>
      <c r="G24" s="1">
        <v>114.03</v>
      </c>
      <c r="H24" s="1">
        <v>1363.02</v>
      </c>
      <c r="I24" s="1">
        <f t="shared" si="0"/>
        <v>1881.72</v>
      </c>
      <c r="J24" s="1">
        <v>37.1</v>
      </c>
      <c r="K24" s="1">
        <v>40</v>
      </c>
      <c r="L24" s="1">
        <v>39.69</v>
      </c>
      <c r="M24" s="1">
        <v>42.97</v>
      </c>
      <c r="N24" s="1">
        <v>55.06</v>
      </c>
      <c r="O24" s="1">
        <v>396.02</v>
      </c>
      <c r="P24" s="1">
        <f t="shared" si="1"/>
        <v>610.83999999999992</v>
      </c>
      <c r="Q24" s="1">
        <f t="shared" si="2"/>
        <v>2492.56</v>
      </c>
      <c r="R24" s="11">
        <f t="shared" si="3"/>
        <v>103.74000000000001</v>
      </c>
      <c r="S24" s="11">
        <f t="shared" si="4"/>
        <v>42.963999999999999</v>
      </c>
    </row>
    <row r="25" spans="1:19" x14ac:dyDescent="0.25">
      <c r="A25" s="4">
        <v>24</v>
      </c>
      <c r="B25" s="1" t="s">
        <v>45</v>
      </c>
      <c r="C25" s="1">
        <v>59.15</v>
      </c>
      <c r="D25" s="1">
        <v>80.7</v>
      </c>
      <c r="E25" s="1">
        <v>70.900000000000006</v>
      </c>
      <c r="F25" s="1">
        <v>85.03</v>
      </c>
      <c r="G25" s="1">
        <v>85.03</v>
      </c>
      <c r="H25" s="1">
        <v>1046.52</v>
      </c>
      <c r="I25" s="1">
        <f t="shared" si="0"/>
        <v>1427.33</v>
      </c>
      <c r="J25" s="1">
        <v>41.36</v>
      </c>
      <c r="K25" s="1">
        <v>56.41</v>
      </c>
      <c r="L25" s="1">
        <v>43.92</v>
      </c>
      <c r="M25" s="1">
        <v>56.9</v>
      </c>
      <c r="N25" s="1">
        <v>49.05</v>
      </c>
      <c r="O25" s="1">
        <v>755.83</v>
      </c>
      <c r="P25" s="1">
        <f t="shared" si="1"/>
        <v>1003.47</v>
      </c>
      <c r="Q25" s="1">
        <f t="shared" si="2"/>
        <v>2430.8000000000002</v>
      </c>
      <c r="R25" s="11">
        <f t="shared" si="3"/>
        <v>76.161999999999992</v>
      </c>
      <c r="S25" s="11">
        <f t="shared" si="4"/>
        <v>49.527999999999999</v>
      </c>
    </row>
    <row r="26" spans="1:19" x14ac:dyDescent="0.25">
      <c r="A26" s="4">
        <v>25</v>
      </c>
      <c r="B26" s="1" t="s">
        <v>47</v>
      </c>
      <c r="C26" s="1">
        <v>80.099999999999994</v>
      </c>
      <c r="D26" s="1">
        <v>76.099999999999994</v>
      </c>
      <c r="E26" s="1">
        <v>72.72</v>
      </c>
      <c r="F26" s="1">
        <v>75.97</v>
      </c>
      <c r="G26" s="1">
        <v>75.97</v>
      </c>
      <c r="H26" s="1">
        <v>929.72</v>
      </c>
      <c r="I26" s="1">
        <f t="shared" si="0"/>
        <v>1310.58</v>
      </c>
      <c r="J26" s="1">
        <v>48.86</v>
      </c>
      <c r="K26" s="1">
        <v>52.14</v>
      </c>
      <c r="L26" s="1">
        <v>77.08</v>
      </c>
      <c r="M26" s="1">
        <v>44.21</v>
      </c>
      <c r="N26" s="1">
        <v>54.92</v>
      </c>
      <c r="O26" s="1">
        <v>802.94</v>
      </c>
      <c r="P26" s="1">
        <f t="shared" si="1"/>
        <v>1080.1500000000001</v>
      </c>
      <c r="Q26" s="1">
        <f t="shared" si="2"/>
        <v>2390.73</v>
      </c>
      <c r="R26" s="11">
        <f t="shared" si="3"/>
        <v>76.171999999999997</v>
      </c>
      <c r="S26" s="11">
        <f t="shared" si="4"/>
        <v>55.441999999999993</v>
      </c>
    </row>
    <row r="27" spans="1:19" x14ac:dyDescent="0.25">
      <c r="A27" s="4">
        <v>26</v>
      </c>
      <c r="B27" s="1" t="s">
        <v>48</v>
      </c>
      <c r="C27" s="1">
        <v>118.5</v>
      </c>
      <c r="D27" s="1">
        <v>109.4</v>
      </c>
      <c r="E27" s="1">
        <v>147.66</v>
      </c>
      <c r="F27" s="1">
        <v>128.96</v>
      </c>
      <c r="G27" s="1">
        <v>128.96</v>
      </c>
      <c r="H27" s="1">
        <f>(1842.83-(SUM(E27:G27)))</f>
        <v>1437.25</v>
      </c>
      <c r="I27" s="1">
        <f t="shared" si="0"/>
        <v>2070.73</v>
      </c>
      <c r="J27" s="1">
        <v>36.94</v>
      </c>
      <c r="K27" s="1">
        <v>42.15</v>
      </c>
      <c r="L27" s="1">
        <v>47.68</v>
      </c>
      <c r="M27" s="1">
        <v>38.33</v>
      </c>
      <c r="N27" s="1">
        <v>36.65</v>
      </c>
      <c r="O27" s="1">
        <v>426.39</v>
      </c>
      <c r="P27" s="1">
        <f t="shared" si="1"/>
        <v>628.14</v>
      </c>
      <c r="Q27" s="1">
        <f t="shared" si="2"/>
        <v>2698.87</v>
      </c>
      <c r="R27" s="11">
        <f t="shared" si="3"/>
        <v>126.696</v>
      </c>
      <c r="S27" s="11">
        <f t="shared" si="4"/>
        <v>40.350000000000009</v>
      </c>
    </row>
    <row r="28" spans="1:19" x14ac:dyDescent="0.25">
      <c r="A28" s="4">
        <v>27</v>
      </c>
      <c r="B28" s="1" t="s">
        <v>45</v>
      </c>
      <c r="C28" s="1">
        <v>70.069999999999993</v>
      </c>
      <c r="D28" s="1">
        <v>79.900000000000006</v>
      </c>
      <c r="E28" s="1">
        <v>100.41</v>
      </c>
      <c r="F28" s="1">
        <v>93.61</v>
      </c>
      <c r="G28" s="1">
        <v>93.61</v>
      </c>
      <c r="H28" s="1">
        <v>1148.5</v>
      </c>
      <c r="I28" s="1">
        <f t="shared" si="0"/>
        <v>1586.1</v>
      </c>
      <c r="J28" s="1">
        <v>43.36</v>
      </c>
      <c r="K28" s="1">
        <v>46.73</v>
      </c>
      <c r="L28" s="1">
        <v>56.55</v>
      </c>
      <c r="M28" s="1">
        <v>54.04</v>
      </c>
      <c r="N28" s="1">
        <v>53.58</v>
      </c>
      <c r="O28" s="1">
        <v>455.93</v>
      </c>
      <c r="P28" s="1">
        <f t="shared" si="1"/>
        <v>710.19</v>
      </c>
      <c r="Q28" s="1">
        <f t="shared" si="2"/>
        <v>2296.29</v>
      </c>
      <c r="R28" s="11">
        <f t="shared" si="3"/>
        <v>87.52000000000001</v>
      </c>
      <c r="S28" s="11">
        <f t="shared" si="4"/>
        <v>50.851999999999997</v>
      </c>
    </row>
    <row r="29" spans="1:19" x14ac:dyDescent="0.25">
      <c r="A29" s="4">
        <v>28</v>
      </c>
      <c r="B29" s="1" t="s">
        <v>46</v>
      </c>
      <c r="C29" s="1">
        <v>120.4</v>
      </c>
      <c r="D29" s="1">
        <v>121.9</v>
      </c>
      <c r="E29" s="1">
        <v>135.36000000000001</v>
      </c>
      <c r="F29" s="1">
        <v>140.31</v>
      </c>
      <c r="G29" s="1">
        <v>140.31</v>
      </c>
      <c r="H29" s="1">
        <v>1933.4</v>
      </c>
      <c r="I29" s="1">
        <f t="shared" si="0"/>
        <v>2591.6800000000003</v>
      </c>
      <c r="J29" s="1">
        <v>53.5</v>
      </c>
      <c r="K29" s="1">
        <v>54.5</v>
      </c>
      <c r="L29" s="1">
        <v>56.9</v>
      </c>
      <c r="M29" s="1">
        <v>80.260000000000005</v>
      </c>
      <c r="N29" s="1">
        <v>53.65</v>
      </c>
      <c r="O29" s="1">
        <v>972.86</v>
      </c>
      <c r="P29" s="1">
        <f t="shared" si="1"/>
        <v>1271.67</v>
      </c>
      <c r="Q29" s="1">
        <f t="shared" si="2"/>
        <v>3863.3500000000004</v>
      </c>
      <c r="R29" s="11">
        <f t="shared" si="3"/>
        <v>131.65600000000001</v>
      </c>
      <c r="S29" s="11">
        <f t="shared" si="4"/>
        <v>59.762</v>
      </c>
    </row>
    <row r="30" spans="1:19" x14ac:dyDescent="0.25">
      <c r="A30" s="4">
        <v>29</v>
      </c>
      <c r="B30" s="1" t="s">
        <v>48</v>
      </c>
      <c r="C30" s="1">
        <v>96.2</v>
      </c>
      <c r="D30" s="1">
        <v>102.7</v>
      </c>
      <c r="E30" s="1">
        <v>103.18</v>
      </c>
      <c r="F30" s="1">
        <v>115.55</v>
      </c>
      <c r="G30" s="1">
        <v>115.55</v>
      </c>
      <c r="H30" s="1">
        <v>1197.97</v>
      </c>
      <c r="I30" s="1">
        <f t="shared" si="0"/>
        <v>1731.15</v>
      </c>
      <c r="J30" s="1">
        <v>42.51</v>
      </c>
      <c r="K30" s="1">
        <v>45.29</v>
      </c>
      <c r="L30" s="1">
        <v>41.15</v>
      </c>
      <c r="M30" s="1">
        <v>54.52</v>
      </c>
      <c r="N30" s="1">
        <v>69.92</v>
      </c>
      <c r="O30" s="1">
        <v>247.7</v>
      </c>
      <c r="P30" s="1">
        <f t="shared" si="1"/>
        <v>501.09</v>
      </c>
      <c r="Q30" s="1">
        <f t="shared" si="2"/>
        <v>2232.2400000000002</v>
      </c>
      <c r="R30" s="11">
        <f t="shared" si="3"/>
        <v>106.63600000000001</v>
      </c>
      <c r="S30" s="11">
        <f t="shared" si="4"/>
        <v>50.677999999999997</v>
      </c>
    </row>
    <row r="31" spans="1:19" x14ac:dyDescent="0.25">
      <c r="A31" s="4">
        <v>30</v>
      </c>
      <c r="B31" s="1" t="s">
        <v>45</v>
      </c>
      <c r="C31" s="1">
        <v>104.29</v>
      </c>
      <c r="D31" s="1">
        <v>109</v>
      </c>
      <c r="E31" s="1">
        <v>96.82</v>
      </c>
      <c r="F31" s="1">
        <v>134.29</v>
      </c>
      <c r="G31" s="1">
        <v>134.29</v>
      </c>
      <c r="H31" s="1">
        <f>(((1938.17-(SUM(E31:G31)))))</f>
        <v>1572.77</v>
      </c>
      <c r="I31" s="1">
        <f t="shared" si="0"/>
        <v>2151.46</v>
      </c>
      <c r="J31" s="1">
        <v>50.36</v>
      </c>
      <c r="K31" s="1">
        <v>43.38</v>
      </c>
      <c r="L31" s="1">
        <v>45.78</v>
      </c>
      <c r="M31" s="1">
        <v>56.91</v>
      </c>
      <c r="N31" s="1">
        <v>45.15</v>
      </c>
      <c r="O31" s="1">
        <v>565.15</v>
      </c>
      <c r="P31" s="1">
        <f t="shared" si="1"/>
        <v>806.73</v>
      </c>
      <c r="Q31" s="1">
        <f t="shared" si="2"/>
        <v>2958.19</v>
      </c>
      <c r="R31" s="11">
        <f t="shared" si="3"/>
        <v>115.73799999999999</v>
      </c>
      <c r="S31" s="11">
        <f t="shared" si="4"/>
        <v>48.316000000000003</v>
      </c>
    </row>
    <row r="32" spans="1:19" x14ac:dyDescent="0.25">
      <c r="A32" s="4">
        <v>31</v>
      </c>
      <c r="B32" s="1" t="s">
        <v>46</v>
      </c>
      <c r="C32" s="1">
        <v>151.69999999999999</v>
      </c>
      <c r="D32" s="1">
        <v>158.19999999999999</v>
      </c>
      <c r="E32" s="1">
        <v>180.43</v>
      </c>
      <c r="F32" s="1">
        <v>199.4</v>
      </c>
      <c r="G32" s="1">
        <v>199.4</v>
      </c>
      <c r="H32" s="1">
        <v>2891.75</v>
      </c>
      <c r="I32" s="1">
        <f t="shared" si="0"/>
        <v>3780.88</v>
      </c>
      <c r="J32" s="1">
        <v>51.42</v>
      </c>
      <c r="K32" s="1">
        <v>50.99</v>
      </c>
      <c r="L32" s="1">
        <v>57.74</v>
      </c>
      <c r="M32" s="1">
        <v>70.87</v>
      </c>
      <c r="N32" s="1">
        <v>56.65</v>
      </c>
      <c r="O32" s="1">
        <v>1059.1600000000001</v>
      </c>
      <c r="P32" s="1">
        <f t="shared" si="1"/>
        <v>1346.8300000000002</v>
      </c>
      <c r="Q32" s="1">
        <f t="shared" si="2"/>
        <v>5127.71</v>
      </c>
      <c r="R32" s="11">
        <f t="shared" si="3"/>
        <v>177.82599999999999</v>
      </c>
      <c r="S32" s="11">
        <f t="shared" si="4"/>
        <v>57.534000000000006</v>
      </c>
    </row>
    <row r="33" spans="1:19" x14ac:dyDescent="0.25">
      <c r="A33" s="4">
        <v>32</v>
      </c>
      <c r="B33" s="1" t="s">
        <v>47</v>
      </c>
      <c r="C33" s="1">
        <v>80.78</v>
      </c>
      <c r="D33" s="1">
        <v>66</v>
      </c>
      <c r="E33" s="1">
        <v>81.22</v>
      </c>
      <c r="F33" s="1">
        <v>77.41</v>
      </c>
      <c r="G33" s="1">
        <v>77.41</v>
      </c>
      <c r="H33" s="1">
        <v>912.03</v>
      </c>
      <c r="I33" s="1">
        <f t="shared" si="0"/>
        <v>1294.8499999999999</v>
      </c>
      <c r="J33" s="1">
        <v>41.61</v>
      </c>
      <c r="K33" s="1">
        <v>40.53</v>
      </c>
      <c r="L33" s="1">
        <v>43.69</v>
      </c>
      <c r="M33" s="1">
        <v>50.13</v>
      </c>
      <c r="N33" s="1">
        <v>44.08</v>
      </c>
      <c r="O33" s="1">
        <v>470.15</v>
      </c>
      <c r="P33" s="1">
        <f t="shared" si="1"/>
        <v>690.19</v>
      </c>
      <c r="Q33" s="1">
        <f t="shared" si="2"/>
        <v>1985.04</v>
      </c>
      <c r="R33" s="11">
        <f t="shared" si="3"/>
        <v>76.563999999999993</v>
      </c>
      <c r="S33" s="11">
        <f t="shared" si="4"/>
        <v>44.008000000000003</v>
      </c>
    </row>
    <row r="34" spans="1:19" x14ac:dyDescent="0.25">
      <c r="A34" s="4">
        <v>33</v>
      </c>
      <c r="B34" s="1" t="s">
        <v>45</v>
      </c>
      <c r="C34" s="1">
        <v>108.3</v>
      </c>
      <c r="D34" s="1">
        <v>108.6</v>
      </c>
      <c r="E34" s="1">
        <v>112.73</v>
      </c>
      <c r="F34" s="1">
        <v>129.18</v>
      </c>
      <c r="G34" s="1">
        <v>129.18</v>
      </c>
      <c r="H34" s="1">
        <f>(1728.49-(SUM(E34:G34)))</f>
        <v>1357.4</v>
      </c>
      <c r="I34" s="1">
        <f t="shared" si="0"/>
        <v>1945.39</v>
      </c>
      <c r="J34" s="1">
        <v>36.43</v>
      </c>
      <c r="K34" s="1">
        <v>39.89</v>
      </c>
      <c r="L34" s="1">
        <v>47.05</v>
      </c>
      <c r="M34" s="1">
        <v>42.83</v>
      </c>
      <c r="N34" s="1">
        <v>63.15</v>
      </c>
      <c r="O34" s="1">
        <v>382.68</v>
      </c>
      <c r="P34" s="1">
        <f t="shared" si="1"/>
        <v>612.03</v>
      </c>
      <c r="Q34" s="1">
        <f t="shared" si="2"/>
        <v>2557.42</v>
      </c>
      <c r="R34" s="11">
        <f t="shared" si="3"/>
        <v>117.598</v>
      </c>
      <c r="S34" s="11">
        <f t="shared" si="4"/>
        <v>45.87</v>
      </c>
    </row>
    <row r="35" spans="1:19" x14ac:dyDescent="0.25">
      <c r="A35" s="4">
        <v>34</v>
      </c>
      <c r="B35" s="1" t="s">
        <v>46</v>
      </c>
      <c r="C35" s="1">
        <v>120.2</v>
      </c>
      <c r="D35" s="1">
        <v>116.9</v>
      </c>
      <c r="E35" s="1">
        <v>168.45</v>
      </c>
      <c r="F35" s="1">
        <v>145.09</v>
      </c>
      <c r="G35" s="1">
        <v>145.09</v>
      </c>
      <c r="H35" s="1">
        <v>1835.29</v>
      </c>
      <c r="I35" s="1">
        <f t="shared" si="0"/>
        <v>2531.02</v>
      </c>
      <c r="J35" s="1">
        <v>37.18</v>
      </c>
      <c r="K35" s="1">
        <v>40.83</v>
      </c>
      <c r="L35" s="1">
        <v>49.95</v>
      </c>
      <c r="M35" s="1">
        <v>43.86</v>
      </c>
      <c r="N35" s="1">
        <v>47.61</v>
      </c>
      <c r="O35" s="1">
        <v>491.56</v>
      </c>
      <c r="P35" s="1">
        <f t="shared" si="1"/>
        <v>710.99</v>
      </c>
      <c r="Q35" s="1">
        <f t="shared" si="2"/>
        <v>3242.01</v>
      </c>
      <c r="R35" s="11">
        <f t="shared" si="3"/>
        <v>139.14600000000002</v>
      </c>
      <c r="S35" s="11">
        <f t="shared" si="4"/>
        <v>43.886000000000003</v>
      </c>
    </row>
    <row r="36" spans="1:19" x14ac:dyDescent="0.25">
      <c r="A36" s="4">
        <v>35</v>
      </c>
      <c r="B36" s="1" t="s">
        <v>47</v>
      </c>
      <c r="C36" s="1">
        <v>109.8</v>
      </c>
      <c r="D36" s="1">
        <v>96</v>
      </c>
      <c r="E36" s="1">
        <v>134.21</v>
      </c>
      <c r="F36" s="1">
        <v>116.98</v>
      </c>
      <c r="G36" s="1">
        <v>116.98</v>
      </c>
      <c r="H36" s="1">
        <v>1341.35</v>
      </c>
      <c r="I36" s="1">
        <f t="shared" si="0"/>
        <v>1915.32</v>
      </c>
      <c r="J36" s="1">
        <v>47.23</v>
      </c>
      <c r="K36" s="1">
        <v>41.99</v>
      </c>
      <c r="L36" s="1">
        <v>40.75</v>
      </c>
      <c r="M36" s="1">
        <v>47.87</v>
      </c>
      <c r="N36" s="1">
        <v>35.450000000000003</v>
      </c>
      <c r="O36" s="1">
        <v>293.33</v>
      </c>
      <c r="P36" s="1">
        <f t="shared" si="1"/>
        <v>506.62</v>
      </c>
      <c r="Q36" s="1">
        <f t="shared" si="2"/>
        <v>2421.94</v>
      </c>
      <c r="R36" s="11">
        <f t="shared" si="3"/>
        <v>114.79400000000001</v>
      </c>
      <c r="S36" s="11">
        <f t="shared" si="4"/>
        <v>42.658000000000001</v>
      </c>
    </row>
    <row r="37" spans="1:19" x14ac:dyDescent="0.25">
      <c r="A37" s="4">
        <v>36</v>
      </c>
      <c r="B37" s="1" t="s">
        <v>48</v>
      </c>
      <c r="C37" s="1">
        <v>119.5</v>
      </c>
      <c r="D37" s="1">
        <v>137</v>
      </c>
      <c r="E37" s="1">
        <v>142.53</v>
      </c>
      <c r="F37" s="1">
        <v>137.4</v>
      </c>
      <c r="G37" s="1">
        <v>137.4</v>
      </c>
      <c r="H37" s="1">
        <f>(1887.83-(SUM(E37:G37)))</f>
        <v>1470.5</v>
      </c>
      <c r="I37" s="1">
        <f t="shared" si="0"/>
        <v>2144.33</v>
      </c>
      <c r="J37" s="1">
        <v>63.32</v>
      </c>
      <c r="K37" s="1">
        <v>68.319999999999993</v>
      </c>
      <c r="L37" s="1">
        <v>54.27</v>
      </c>
      <c r="M37" s="1">
        <v>60.33</v>
      </c>
      <c r="N37" s="1">
        <v>63.6</v>
      </c>
      <c r="O37" s="1">
        <v>694.53</v>
      </c>
      <c r="P37" s="1">
        <f t="shared" si="1"/>
        <v>1004.37</v>
      </c>
      <c r="Q37" s="1">
        <f t="shared" si="2"/>
        <v>3148.7</v>
      </c>
      <c r="R37" s="11">
        <f t="shared" si="3"/>
        <v>134.76599999999999</v>
      </c>
      <c r="S37" s="11">
        <f t="shared" si="4"/>
        <v>61.968000000000004</v>
      </c>
    </row>
    <row r="38" spans="1:19" x14ac:dyDescent="0.25">
      <c r="A38" s="4">
        <v>37</v>
      </c>
      <c r="B38" s="1" t="s">
        <v>46</v>
      </c>
      <c r="C38" s="1">
        <v>107.6</v>
      </c>
      <c r="D38" s="1">
        <v>107.8</v>
      </c>
      <c r="E38" s="1">
        <v>148.55000000000001</v>
      </c>
      <c r="F38" s="1">
        <v>132.6</v>
      </c>
      <c r="G38" s="1">
        <v>132.6</v>
      </c>
      <c r="H38" s="1">
        <v>1883.92</v>
      </c>
      <c r="I38" s="1">
        <f t="shared" si="0"/>
        <v>2513.0700000000002</v>
      </c>
      <c r="J38" s="1">
        <v>54.66</v>
      </c>
      <c r="K38" s="1">
        <v>66.72</v>
      </c>
      <c r="L38" s="1">
        <v>66.209999999999994</v>
      </c>
      <c r="M38" s="1">
        <v>53.53</v>
      </c>
      <c r="N38" s="1">
        <v>61.83</v>
      </c>
      <c r="O38" s="1">
        <v>664.92</v>
      </c>
      <c r="P38" s="1">
        <f t="shared" si="1"/>
        <v>967.86999999999989</v>
      </c>
      <c r="Q38" s="1">
        <f t="shared" si="2"/>
        <v>3480.94</v>
      </c>
      <c r="R38" s="11">
        <f t="shared" si="3"/>
        <v>125.83</v>
      </c>
      <c r="S38" s="11">
        <f t="shared" si="4"/>
        <v>60.589999999999996</v>
      </c>
    </row>
    <row r="39" spans="1:19" x14ac:dyDescent="0.25">
      <c r="A39" s="4">
        <v>38</v>
      </c>
      <c r="B39" s="1" t="s">
        <v>47</v>
      </c>
      <c r="C39" s="1">
        <v>63</v>
      </c>
      <c r="D39" s="1">
        <v>59</v>
      </c>
      <c r="E39" s="1">
        <v>84.05</v>
      </c>
      <c r="F39" s="1">
        <v>81.19</v>
      </c>
      <c r="G39" s="1">
        <v>81.19</v>
      </c>
      <c r="H39" s="1">
        <v>778.04</v>
      </c>
      <c r="I39" s="1">
        <f t="shared" si="0"/>
        <v>1146.47</v>
      </c>
      <c r="J39" s="1">
        <v>32.24</v>
      </c>
      <c r="K39" s="1">
        <v>35.99</v>
      </c>
      <c r="L39" s="1">
        <v>42.7</v>
      </c>
      <c r="M39" s="1">
        <v>56.25</v>
      </c>
      <c r="N39" s="1">
        <v>58.47</v>
      </c>
      <c r="O39" s="1">
        <v>307.42</v>
      </c>
      <c r="P39" s="1">
        <f t="shared" si="1"/>
        <v>533.07000000000005</v>
      </c>
      <c r="Q39" s="1">
        <f t="shared" si="2"/>
        <v>1679.54</v>
      </c>
      <c r="R39" s="11">
        <f t="shared" si="3"/>
        <v>73.686000000000007</v>
      </c>
      <c r="S39" s="11">
        <f t="shared" si="4"/>
        <v>45.13</v>
      </c>
    </row>
    <row r="40" spans="1:19" x14ac:dyDescent="0.25">
      <c r="A40" s="4">
        <v>39</v>
      </c>
      <c r="B40" s="1" t="s">
        <v>48</v>
      </c>
      <c r="C40" s="1">
        <v>115.9</v>
      </c>
      <c r="D40" s="1">
        <v>86</v>
      </c>
      <c r="E40" s="1">
        <v>114.7</v>
      </c>
      <c r="F40" s="1">
        <v>106.52</v>
      </c>
      <c r="G40" s="1">
        <v>106.52</v>
      </c>
      <c r="H40" s="1">
        <v>1483.88</v>
      </c>
      <c r="I40" s="1">
        <f t="shared" si="0"/>
        <v>2013.52</v>
      </c>
      <c r="J40" s="1">
        <v>44</v>
      </c>
      <c r="K40" s="1">
        <v>45.97</v>
      </c>
      <c r="L40" s="1">
        <v>52.09</v>
      </c>
      <c r="M40" s="1">
        <v>48.58</v>
      </c>
      <c r="N40" s="1">
        <v>59.98</v>
      </c>
      <c r="O40" s="1">
        <v>419.28</v>
      </c>
      <c r="P40" s="1">
        <f t="shared" si="1"/>
        <v>669.9</v>
      </c>
      <c r="Q40" s="1">
        <f t="shared" si="2"/>
        <v>2683.42</v>
      </c>
      <c r="R40" s="11">
        <f t="shared" si="3"/>
        <v>105.928</v>
      </c>
      <c r="S40" s="11">
        <f t="shared" si="4"/>
        <v>50.123999999999995</v>
      </c>
    </row>
    <row r="41" spans="1:19" x14ac:dyDescent="0.25">
      <c r="A41" s="4">
        <v>40</v>
      </c>
      <c r="B41" s="1" t="s">
        <v>45</v>
      </c>
      <c r="C41" s="1">
        <v>81.3</v>
      </c>
      <c r="D41" s="1">
        <v>77</v>
      </c>
      <c r="E41" s="1">
        <v>90.27</v>
      </c>
      <c r="F41" s="1">
        <v>94.94</v>
      </c>
      <c r="G41" s="1">
        <v>94.94</v>
      </c>
      <c r="H41" s="1">
        <v>1060.1199999999999</v>
      </c>
      <c r="I41" s="1">
        <f t="shared" si="0"/>
        <v>1498.57</v>
      </c>
      <c r="J41" s="1">
        <v>43.75</v>
      </c>
      <c r="K41" s="1">
        <v>43.67</v>
      </c>
      <c r="L41" s="1">
        <v>57.7</v>
      </c>
      <c r="M41" s="1">
        <v>59.01</v>
      </c>
      <c r="N41" s="1">
        <v>64.67</v>
      </c>
      <c r="O41" s="1">
        <v>508.3</v>
      </c>
      <c r="P41" s="1">
        <f>SUM(J41:O41)</f>
        <v>777.1</v>
      </c>
      <c r="Q41" s="1">
        <f t="shared" si="2"/>
        <v>2275.67</v>
      </c>
      <c r="R41" s="11">
        <f t="shared" si="3"/>
        <v>87.69</v>
      </c>
      <c r="S41" s="11">
        <f t="shared" si="4"/>
        <v>53.760000000000005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sqref="A1:H41"/>
    </sheetView>
  </sheetViews>
  <sheetFormatPr baseColWidth="10" defaultRowHeight="15" x14ac:dyDescent="0.25"/>
  <sheetData>
    <row r="1" spans="1:8" x14ac:dyDescent="0.25">
      <c r="A1" s="2" t="s">
        <v>43</v>
      </c>
      <c r="B1" s="1" t="s">
        <v>42</v>
      </c>
      <c r="C1" s="1" t="s">
        <v>58</v>
      </c>
      <c r="D1" s="1" t="s">
        <v>59</v>
      </c>
      <c r="E1" s="1" t="s">
        <v>60</v>
      </c>
      <c r="F1" s="1" t="s">
        <v>61</v>
      </c>
      <c r="G1" s="1" t="s">
        <v>62</v>
      </c>
      <c r="H1" s="1" t="s">
        <v>63</v>
      </c>
    </row>
    <row r="2" spans="1:8" x14ac:dyDescent="0.25">
      <c r="A2" s="4">
        <v>1</v>
      </c>
      <c r="B2" s="1" t="s">
        <v>45</v>
      </c>
      <c r="C2" s="1">
        <v>66.41</v>
      </c>
      <c r="D2" s="1">
        <v>50.27</v>
      </c>
      <c r="E2" s="1">
        <v>81.900000000000006</v>
      </c>
      <c r="F2" s="1">
        <v>53.55</v>
      </c>
      <c r="G2" s="1">
        <v>41.61</v>
      </c>
      <c r="H2" s="8">
        <f>AVERAGE(C2:G2)</f>
        <v>58.748000000000005</v>
      </c>
    </row>
    <row r="3" spans="1:8" x14ac:dyDescent="0.25">
      <c r="A3" s="4">
        <v>2</v>
      </c>
      <c r="B3" s="1" t="s">
        <v>46</v>
      </c>
      <c r="C3" s="1">
        <v>21.22</v>
      </c>
      <c r="D3" s="1">
        <v>23.33</v>
      </c>
      <c r="E3" s="1">
        <v>34.25</v>
      </c>
      <c r="F3" s="1">
        <v>38.200000000000003</v>
      </c>
      <c r="G3" s="1">
        <v>44.71</v>
      </c>
      <c r="H3" s="8">
        <f t="shared" ref="H3:H41" si="0">AVERAGE(C3:G3)</f>
        <v>32.341999999999999</v>
      </c>
    </row>
    <row r="4" spans="1:8" x14ac:dyDescent="0.25">
      <c r="A4" s="4">
        <v>3</v>
      </c>
      <c r="B4" s="1" t="s">
        <v>47</v>
      </c>
      <c r="C4" s="1">
        <v>74.72</v>
      </c>
      <c r="D4" s="1">
        <v>59.33</v>
      </c>
      <c r="E4" s="1">
        <v>75.459999999999994</v>
      </c>
      <c r="F4" s="1">
        <v>86.74</v>
      </c>
      <c r="G4" s="1">
        <v>67.900000000000006</v>
      </c>
      <c r="H4" s="8">
        <f t="shared" si="0"/>
        <v>72.83</v>
      </c>
    </row>
    <row r="5" spans="1:8" x14ac:dyDescent="0.25">
      <c r="A5" s="4">
        <v>4</v>
      </c>
      <c r="B5" s="1" t="s">
        <v>48</v>
      </c>
      <c r="C5" s="1">
        <v>63.03</v>
      </c>
      <c r="D5" s="1">
        <v>86.69</v>
      </c>
      <c r="E5" s="1">
        <v>89.76</v>
      </c>
      <c r="F5" s="1">
        <v>69.62</v>
      </c>
      <c r="G5" s="1">
        <v>80.12</v>
      </c>
      <c r="H5" s="8">
        <f t="shared" si="0"/>
        <v>77.844000000000008</v>
      </c>
    </row>
    <row r="6" spans="1:8" x14ac:dyDescent="0.25">
      <c r="A6" s="4">
        <v>5</v>
      </c>
      <c r="B6" s="1" t="s">
        <v>46</v>
      </c>
      <c r="C6" s="1">
        <v>51.85</v>
      </c>
      <c r="D6" s="1">
        <v>74.7</v>
      </c>
      <c r="E6" s="1">
        <v>62.13</v>
      </c>
      <c r="F6" s="1">
        <v>45.57</v>
      </c>
      <c r="G6" s="1">
        <v>68.260000000000005</v>
      </c>
      <c r="H6" s="8">
        <f t="shared" si="0"/>
        <v>60.501999999999995</v>
      </c>
    </row>
    <row r="7" spans="1:8" x14ac:dyDescent="0.25">
      <c r="A7" s="4">
        <v>6</v>
      </c>
      <c r="B7" s="1" t="s">
        <v>47</v>
      </c>
      <c r="C7" s="1">
        <v>28.73</v>
      </c>
      <c r="D7" s="1">
        <v>15.42</v>
      </c>
      <c r="E7" s="1">
        <v>15.6</v>
      </c>
      <c r="F7" s="1">
        <v>23.78</v>
      </c>
      <c r="G7" s="1">
        <v>23.52</v>
      </c>
      <c r="H7" s="8">
        <f t="shared" si="0"/>
        <v>21.41</v>
      </c>
    </row>
    <row r="8" spans="1:8" x14ac:dyDescent="0.25">
      <c r="A8" s="4">
        <v>7</v>
      </c>
      <c r="B8" s="1" t="s">
        <v>48</v>
      </c>
      <c r="C8" s="1">
        <v>46.75</v>
      </c>
      <c r="D8" s="1">
        <v>27.18</v>
      </c>
      <c r="E8" s="1">
        <v>71.75</v>
      </c>
      <c r="F8" s="1">
        <v>71.7</v>
      </c>
      <c r="G8" s="1">
        <v>97.75</v>
      </c>
      <c r="H8" s="8">
        <f t="shared" si="0"/>
        <v>63.025999999999996</v>
      </c>
    </row>
    <row r="9" spans="1:8" x14ac:dyDescent="0.25">
      <c r="A9" s="4">
        <v>8</v>
      </c>
      <c r="B9" s="1" t="s">
        <v>45</v>
      </c>
      <c r="C9" s="1">
        <v>32.72</v>
      </c>
      <c r="D9" s="1">
        <v>27.76</v>
      </c>
      <c r="E9" s="1">
        <v>41.73</v>
      </c>
      <c r="F9" s="1">
        <v>29.58</v>
      </c>
      <c r="G9" s="1">
        <v>23.56</v>
      </c>
      <c r="H9" s="8">
        <f t="shared" si="0"/>
        <v>31.070000000000004</v>
      </c>
    </row>
    <row r="10" spans="1:8" x14ac:dyDescent="0.25">
      <c r="A10" s="4">
        <v>9</v>
      </c>
      <c r="B10" s="1" t="s">
        <v>47</v>
      </c>
      <c r="C10" s="1">
        <v>53.14</v>
      </c>
      <c r="D10" s="1">
        <v>52.86</v>
      </c>
      <c r="E10" s="1">
        <v>76.44</v>
      </c>
      <c r="F10" s="1">
        <v>66.87</v>
      </c>
      <c r="G10" s="1">
        <v>49.1</v>
      </c>
      <c r="H10" s="8">
        <f t="shared" si="0"/>
        <v>59.682000000000002</v>
      </c>
    </row>
    <row r="11" spans="1:8" x14ac:dyDescent="0.25">
      <c r="A11" s="4">
        <v>10</v>
      </c>
      <c r="B11" s="1" t="s">
        <v>48</v>
      </c>
      <c r="C11" s="1">
        <v>71.84</v>
      </c>
      <c r="D11" s="1">
        <v>60.42</v>
      </c>
      <c r="E11" s="1">
        <v>94.37</v>
      </c>
      <c r="F11" s="1">
        <v>75.72</v>
      </c>
      <c r="G11" s="1">
        <v>52.44</v>
      </c>
      <c r="H11" s="8">
        <f t="shared" si="0"/>
        <v>70.957999999999998</v>
      </c>
    </row>
    <row r="12" spans="1:8" x14ac:dyDescent="0.25">
      <c r="A12" s="4">
        <v>11</v>
      </c>
      <c r="B12" s="1" t="s">
        <v>45</v>
      </c>
      <c r="C12" s="1">
        <v>31.15</v>
      </c>
      <c r="D12" s="1">
        <v>31.22</v>
      </c>
      <c r="E12" s="1">
        <v>39.340000000000003</v>
      </c>
      <c r="F12" s="1">
        <v>31.08</v>
      </c>
      <c r="G12" s="1">
        <v>28.14</v>
      </c>
      <c r="H12" s="8">
        <f t="shared" si="0"/>
        <v>32.186</v>
      </c>
    </row>
    <row r="13" spans="1:8" x14ac:dyDescent="0.25">
      <c r="A13" s="4">
        <v>12</v>
      </c>
      <c r="B13" s="1" t="s">
        <v>46</v>
      </c>
      <c r="C13" s="1">
        <v>38.08</v>
      </c>
      <c r="D13" s="1">
        <v>65.23</v>
      </c>
      <c r="E13" s="1">
        <v>62.83</v>
      </c>
      <c r="F13" s="1">
        <v>76.59</v>
      </c>
      <c r="G13" s="1">
        <v>58.09</v>
      </c>
      <c r="H13" s="8">
        <f t="shared" si="0"/>
        <v>60.164000000000001</v>
      </c>
    </row>
    <row r="14" spans="1:8" x14ac:dyDescent="0.25">
      <c r="A14" s="4">
        <v>13</v>
      </c>
      <c r="B14" s="1" t="s">
        <v>48</v>
      </c>
      <c r="C14" s="1">
        <v>72.44</v>
      </c>
      <c r="D14" s="1">
        <v>75.77</v>
      </c>
      <c r="E14" s="1">
        <v>75.72</v>
      </c>
      <c r="F14" s="1">
        <v>60.64</v>
      </c>
      <c r="G14" s="1">
        <v>78.989999999999995</v>
      </c>
      <c r="H14" s="8">
        <f t="shared" si="0"/>
        <v>72.712000000000003</v>
      </c>
    </row>
    <row r="15" spans="1:8" x14ac:dyDescent="0.25">
      <c r="A15" s="4">
        <v>14</v>
      </c>
      <c r="B15" s="1" t="s">
        <v>45</v>
      </c>
      <c r="C15" s="1">
        <v>44.32</v>
      </c>
      <c r="D15" s="1">
        <v>40.08</v>
      </c>
      <c r="E15" s="1">
        <v>31.03</v>
      </c>
      <c r="F15" s="1">
        <v>50.36</v>
      </c>
      <c r="G15" s="1">
        <v>41.29</v>
      </c>
      <c r="H15" s="8">
        <f t="shared" si="0"/>
        <v>41.416000000000004</v>
      </c>
    </row>
    <row r="16" spans="1:8" x14ac:dyDescent="0.25">
      <c r="A16" s="4">
        <v>15</v>
      </c>
      <c r="B16" s="1" t="s">
        <v>46</v>
      </c>
      <c r="C16" s="1">
        <v>90.02</v>
      </c>
      <c r="D16" s="1">
        <v>73.94</v>
      </c>
      <c r="E16" s="1">
        <v>48.47</v>
      </c>
      <c r="F16" s="1">
        <v>91.75</v>
      </c>
      <c r="G16" s="1">
        <v>71.7</v>
      </c>
      <c r="H16" s="8">
        <f t="shared" si="0"/>
        <v>75.175999999999988</v>
      </c>
    </row>
    <row r="17" spans="1:8" x14ac:dyDescent="0.25">
      <c r="A17" s="4">
        <v>16</v>
      </c>
      <c r="B17" s="1" t="s">
        <v>47</v>
      </c>
      <c r="C17" s="1">
        <v>34.08</v>
      </c>
      <c r="D17" s="1">
        <v>36.200000000000003</v>
      </c>
      <c r="E17" s="1">
        <v>27.48</v>
      </c>
      <c r="F17" s="1">
        <v>56.66</v>
      </c>
      <c r="G17" s="1">
        <v>49.53</v>
      </c>
      <c r="H17" s="8">
        <f t="shared" si="0"/>
        <v>40.790000000000006</v>
      </c>
    </row>
    <row r="18" spans="1:8" x14ac:dyDescent="0.25">
      <c r="A18" s="4">
        <v>17</v>
      </c>
      <c r="B18" s="1" t="s">
        <v>45</v>
      </c>
      <c r="C18" s="1">
        <v>31.83</v>
      </c>
      <c r="D18" s="1">
        <v>35.840000000000003</v>
      </c>
      <c r="E18" s="1">
        <v>36.090000000000003</v>
      </c>
      <c r="F18" s="1">
        <v>45.27</v>
      </c>
      <c r="G18" s="1">
        <v>38.99</v>
      </c>
      <c r="H18" s="8">
        <f t="shared" si="0"/>
        <v>37.603999999999999</v>
      </c>
    </row>
    <row r="19" spans="1:8" x14ac:dyDescent="0.25">
      <c r="A19" s="4">
        <v>18</v>
      </c>
      <c r="B19" s="1" t="s">
        <v>46</v>
      </c>
      <c r="C19" s="1">
        <v>56.71</v>
      </c>
      <c r="D19" s="1">
        <v>70.75</v>
      </c>
      <c r="E19" s="1">
        <v>68.069999999999993</v>
      </c>
      <c r="F19" s="1">
        <v>71.23</v>
      </c>
      <c r="G19" s="1">
        <v>60.38</v>
      </c>
      <c r="H19" s="8">
        <f t="shared" si="0"/>
        <v>65.427999999999997</v>
      </c>
    </row>
    <row r="20" spans="1:8" x14ac:dyDescent="0.25">
      <c r="A20" s="4">
        <v>19</v>
      </c>
      <c r="B20" s="1" t="s">
        <v>47</v>
      </c>
      <c r="C20" s="1">
        <v>31.7</v>
      </c>
      <c r="D20" s="1">
        <v>42.31</v>
      </c>
      <c r="E20" s="1">
        <v>33.340000000000003</v>
      </c>
      <c r="F20" s="1">
        <v>60.55</v>
      </c>
      <c r="G20" s="1">
        <v>41.25</v>
      </c>
      <c r="H20" s="8">
        <f t="shared" si="0"/>
        <v>41.83</v>
      </c>
    </row>
    <row r="21" spans="1:8" x14ac:dyDescent="0.25">
      <c r="A21" s="4">
        <v>20</v>
      </c>
      <c r="B21" s="1" t="s">
        <v>48</v>
      </c>
      <c r="C21" s="1">
        <v>49.3</v>
      </c>
      <c r="D21" s="1">
        <v>49.95</v>
      </c>
      <c r="E21" s="1">
        <v>71.209999999999994</v>
      </c>
      <c r="F21" s="1">
        <v>75.88</v>
      </c>
      <c r="G21" s="1">
        <v>63.12</v>
      </c>
      <c r="H21" s="8">
        <f t="shared" si="0"/>
        <v>61.891999999999996</v>
      </c>
    </row>
    <row r="22" spans="1:8" x14ac:dyDescent="0.25">
      <c r="A22" s="4">
        <v>21</v>
      </c>
      <c r="B22" s="1" t="s">
        <v>46</v>
      </c>
      <c r="C22" s="1">
        <v>32.25</v>
      </c>
      <c r="D22" s="1">
        <v>56.84</v>
      </c>
      <c r="E22" s="1">
        <v>47.12</v>
      </c>
      <c r="F22" s="1">
        <v>43.77</v>
      </c>
      <c r="G22" s="1">
        <v>55.34</v>
      </c>
      <c r="H22" s="8">
        <f t="shared" si="0"/>
        <v>47.064000000000007</v>
      </c>
    </row>
    <row r="23" spans="1:8" x14ac:dyDescent="0.25">
      <c r="A23" s="4">
        <v>22</v>
      </c>
      <c r="B23" s="1" t="s">
        <v>47</v>
      </c>
      <c r="C23" s="1">
        <v>54.45</v>
      </c>
      <c r="D23" s="1">
        <v>73.89</v>
      </c>
      <c r="E23" s="1">
        <v>33.44</v>
      </c>
      <c r="F23" s="1">
        <v>68.34</v>
      </c>
      <c r="G23" s="1">
        <v>43.43</v>
      </c>
      <c r="H23" s="8">
        <f t="shared" si="0"/>
        <v>54.71</v>
      </c>
    </row>
    <row r="24" spans="1:8" x14ac:dyDescent="0.25">
      <c r="A24" s="4">
        <v>23</v>
      </c>
      <c r="B24" s="1" t="s">
        <v>48</v>
      </c>
      <c r="C24" s="1">
        <v>26.62</v>
      </c>
      <c r="D24" s="1">
        <v>46.57</v>
      </c>
      <c r="E24" s="1">
        <v>45.73</v>
      </c>
      <c r="F24" s="1">
        <v>26.72</v>
      </c>
      <c r="G24" s="1">
        <v>64.3</v>
      </c>
      <c r="H24" s="8">
        <f t="shared" si="0"/>
        <v>41.988</v>
      </c>
    </row>
    <row r="25" spans="1:8" x14ac:dyDescent="0.25">
      <c r="A25" s="4">
        <v>24</v>
      </c>
      <c r="B25" s="1" t="s">
        <v>45</v>
      </c>
      <c r="C25" s="1">
        <v>26.25</v>
      </c>
      <c r="D25" s="1">
        <v>17.47</v>
      </c>
      <c r="E25" s="1">
        <v>31.33</v>
      </c>
      <c r="F25" s="1">
        <v>29.45</v>
      </c>
      <c r="G25" s="1">
        <v>33.51</v>
      </c>
      <c r="H25" s="8">
        <f t="shared" si="0"/>
        <v>27.601999999999997</v>
      </c>
    </row>
    <row r="26" spans="1:8" x14ac:dyDescent="0.25">
      <c r="A26" s="4">
        <v>25</v>
      </c>
      <c r="B26" s="1" t="s">
        <v>47</v>
      </c>
      <c r="C26" s="1">
        <v>11.92</v>
      </c>
      <c r="D26" s="1">
        <v>18.36</v>
      </c>
      <c r="E26" s="1">
        <v>17.64</v>
      </c>
      <c r="F26" s="1">
        <v>12.94</v>
      </c>
      <c r="G26" s="1">
        <v>13.98</v>
      </c>
      <c r="H26" s="8">
        <f t="shared" si="0"/>
        <v>14.968</v>
      </c>
    </row>
    <row r="27" spans="1:8" x14ac:dyDescent="0.25">
      <c r="A27" s="4">
        <v>26</v>
      </c>
      <c r="B27" s="1" t="s">
        <v>48</v>
      </c>
      <c r="C27" s="1">
        <v>56.67</v>
      </c>
      <c r="D27" s="1">
        <v>59.63</v>
      </c>
      <c r="E27" s="1">
        <v>79.23</v>
      </c>
      <c r="F27" s="1">
        <v>90.33</v>
      </c>
      <c r="G27" s="1">
        <v>73.38</v>
      </c>
      <c r="H27" s="8">
        <f t="shared" si="0"/>
        <v>71.847999999999999</v>
      </c>
    </row>
    <row r="28" spans="1:8" x14ac:dyDescent="0.25">
      <c r="A28" s="4">
        <v>27</v>
      </c>
      <c r="B28" s="1" t="s">
        <v>45</v>
      </c>
      <c r="C28" s="1">
        <v>20.39</v>
      </c>
      <c r="D28" s="1">
        <v>39.31</v>
      </c>
      <c r="E28" s="1">
        <v>24.17</v>
      </c>
      <c r="F28" s="1">
        <v>31.27</v>
      </c>
      <c r="G28" s="1">
        <v>43.07</v>
      </c>
      <c r="H28" s="8">
        <f t="shared" si="0"/>
        <v>31.642000000000003</v>
      </c>
    </row>
    <row r="29" spans="1:8" x14ac:dyDescent="0.25">
      <c r="A29" s="4">
        <v>28</v>
      </c>
      <c r="B29" s="1" t="s">
        <v>46</v>
      </c>
      <c r="C29" s="1">
        <v>44.8</v>
      </c>
      <c r="D29" s="1">
        <v>37.44</v>
      </c>
      <c r="E29" s="1">
        <v>60.42</v>
      </c>
      <c r="F29" s="1">
        <v>53.39</v>
      </c>
      <c r="G29" s="1">
        <v>53.86</v>
      </c>
      <c r="H29" s="8">
        <f t="shared" si="0"/>
        <v>49.982000000000006</v>
      </c>
    </row>
    <row r="30" spans="1:8" x14ac:dyDescent="0.25">
      <c r="A30" s="4">
        <v>29</v>
      </c>
      <c r="B30" s="1" t="s">
        <v>48</v>
      </c>
      <c r="C30" s="1">
        <v>31.68</v>
      </c>
      <c r="D30" s="1">
        <v>35.92</v>
      </c>
      <c r="E30" s="1">
        <v>22.48</v>
      </c>
      <c r="F30" s="1">
        <v>65.03</v>
      </c>
      <c r="G30" s="1">
        <v>68.58</v>
      </c>
      <c r="H30" s="8">
        <f t="shared" si="0"/>
        <v>44.738</v>
      </c>
    </row>
    <row r="31" spans="1:8" x14ac:dyDescent="0.25">
      <c r="A31" s="4">
        <v>30</v>
      </c>
      <c r="B31" s="1" t="s">
        <v>45</v>
      </c>
      <c r="C31" s="1">
        <v>31.12</v>
      </c>
      <c r="D31" s="1">
        <v>60.31</v>
      </c>
      <c r="E31" s="1">
        <v>40.479999999999997</v>
      </c>
      <c r="F31" s="1">
        <v>59.62</v>
      </c>
      <c r="G31" s="1">
        <v>46.96</v>
      </c>
      <c r="H31" s="8">
        <f t="shared" si="0"/>
        <v>47.698</v>
      </c>
    </row>
    <row r="32" spans="1:8" x14ac:dyDescent="0.25">
      <c r="A32" s="4">
        <v>31</v>
      </c>
      <c r="B32" s="1" t="s">
        <v>46</v>
      </c>
      <c r="C32" s="1">
        <v>57.35</v>
      </c>
      <c r="D32" s="1">
        <v>54.3</v>
      </c>
      <c r="E32" s="1">
        <v>41.39</v>
      </c>
      <c r="F32" s="1">
        <v>80.45</v>
      </c>
      <c r="G32" s="1">
        <v>63.63</v>
      </c>
      <c r="H32" s="8">
        <f t="shared" si="0"/>
        <v>59.423999999999999</v>
      </c>
    </row>
    <row r="33" spans="1:8" x14ac:dyDescent="0.25">
      <c r="A33" s="4">
        <v>32</v>
      </c>
      <c r="B33" s="1" t="s">
        <v>47</v>
      </c>
      <c r="C33" s="1">
        <v>21.51</v>
      </c>
      <c r="D33" s="1">
        <v>23.9</v>
      </c>
      <c r="E33" s="1">
        <v>30.17</v>
      </c>
      <c r="F33" s="1">
        <v>29.09</v>
      </c>
      <c r="G33" s="1">
        <v>25.09</v>
      </c>
      <c r="H33" s="8">
        <f t="shared" si="0"/>
        <v>25.951999999999998</v>
      </c>
    </row>
    <row r="34" spans="1:8" x14ac:dyDescent="0.25">
      <c r="A34" s="4">
        <v>33</v>
      </c>
      <c r="B34" s="1" t="s">
        <v>45</v>
      </c>
      <c r="C34" s="1">
        <v>34.06</v>
      </c>
      <c r="D34" s="1">
        <v>27.2</v>
      </c>
      <c r="E34" s="1">
        <v>46.23</v>
      </c>
      <c r="F34" s="1">
        <v>44.51</v>
      </c>
      <c r="G34" s="1">
        <v>47.58</v>
      </c>
      <c r="H34" s="8">
        <f t="shared" si="0"/>
        <v>39.915999999999997</v>
      </c>
    </row>
    <row r="35" spans="1:8" x14ac:dyDescent="0.25">
      <c r="A35" s="4">
        <v>34</v>
      </c>
      <c r="B35" s="1" t="s">
        <v>46</v>
      </c>
      <c r="C35" s="1">
        <v>42.88</v>
      </c>
      <c r="D35" s="1">
        <v>81.8</v>
      </c>
      <c r="E35" s="1">
        <v>57.04</v>
      </c>
      <c r="F35" s="1">
        <v>51.76</v>
      </c>
      <c r="G35" s="1">
        <v>84.21</v>
      </c>
      <c r="H35" s="8">
        <f t="shared" si="0"/>
        <v>63.537999999999997</v>
      </c>
    </row>
    <row r="36" spans="1:8" x14ac:dyDescent="0.25">
      <c r="A36" s="4">
        <v>35</v>
      </c>
      <c r="B36" s="1" t="s">
        <v>47</v>
      </c>
      <c r="C36" s="1">
        <v>29.82</v>
      </c>
      <c r="D36" s="1">
        <v>31.9</v>
      </c>
      <c r="E36" s="1">
        <v>39.93</v>
      </c>
      <c r="F36" s="1">
        <v>46.67</v>
      </c>
      <c r="G36" s="1">
        <v>41.52</v>
      </c>
      <c r="H36" s="8">
        <f t="shared" si="0"/>
        <v>37.968000000000004</v>
      </c>
    </row>
    <row r="37" spans="1:8" x14ac:dyDescent="0.25">
      <c r="A37" s="4">
        <v>36</v>
      </c>
      <c r="B37" s="1" t="s">
        <v>48</v>
      </c>
      <c r="C37" s="1">
        <v>76.290000000000006</v>
      </c>
      <c r="D37" s="1">
        <v>53.48</v>
      </c>
      <c r="E37" s="1">
        <v>89.16</v>
      </c>
      <c r="F37" s="1">
        <v>70.709999999999994</v>
      </c>
      <c r="G37" s="1">
        <v>52.16</v>
      </c>
      <c r="H37" s="8">
        <f t="shared" si="0"/>
        <v>68.359999999999985</v>
      </c>
    </row>
    <row r="38" spans="1:8" x14ac:dyDescent="0.25">
      <c r="A38" s="4">
        <v>37</v>
      </c>
      <c r="B38" s="1" t="s">
        <v>46</v>
      </c>
      <c r="C38" s="1">
        <v>59.56</v>
      </c>
      <c r="D38" s="1">
        <v>63.06</v>
      </c>
      <c r="E38" s="1">
        <v>48.9</v>
      </c>
      <c r="F38" s="1">
        <v>75.52</v>
      </c>
      <c r="G38" s="1">
        <v>56.46</v>
      </c>
      <c r="H38" s="8">
        <f t="shared" si="0"/>
        <v>60.7</v>
      </c>
    </row>
    <row r="39" spans="1:8" x14ac:dyDescent="0.25">
      <c r="A39" s="4">
        <v>38</v>
      </c>
      <c r="B39" s="1" t="s">
        <v>47</v>
      </c>
      <c r="C39" s="1">
        <v>23.09</v>
      </c>
      <c r="D39" s="1">
        <v>16</v>
      </c>
      <c r="E39" s="1">
        <v>14.3</v>
      </c>
      <c r="F39" s="1">
        <v>20.67</v>
      </c>
      <c r="G39" s="1">
        <v>25.05</v>
      </c>
      <c r="H39" s="8">
        <f t="shared" si="0"/>
        <v>19.821999999999999</v>
      </c>
    </row>
    <row r="40" spans="1:8" x14ac:dyDescent="0.25">
      <c r="A40" s="4">
        <v>39</v>
      </c>
      <c r="B40" s="1" t="s">
        <v>48</v>
      </c>
      <c r="C40" s="1">
        <v>40.32</v>
      </c>
      <c r="D40" s="1">
        <v>33.26</v>
      </c>
      <c r="E40" s="1">
        <v>52.58</v>
      </c>
      <c r="F40" s="1">
        <v>41.92</v>
      </c>
      <c r="G40" s="1">
        <v>66.44</v>
      </c>
      <c r="H40" s="8">
        <f t="shared" si="0"/>
        <v>46.903999999999996</v>
      </c>
    </row>
    <row r="41" spans="1:8" x14ac:dyDescent="0.25">
      <c r="A41" s="4">
        <v>40</v>
      </c>
      <c r="B41" s="1" t="s">
        <v>45</v>
      </c>
      <c r="C41" s="1">
        <v>23.95</v>
      </c>
      <c r="D41" s="1">
        <v>36.25</v>
      </c>
      <c r="E41" s="1">
        <v>28.68</v>
      </c>
      <c r="F41" s="1">
        <v>22.04</v>
      </c>
      <c r="G41" s="1">
        <v>38.31</v>
      </c>
      <c r="H41" s="8">
        <f t="shared" si="0"/>
        <v>29.845999999999997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sqref="A1:H41"/>
    </sheetView>
  </sheetViews>
  <sheetFormatPr baseColWidth="10" defaultRowHeight="15" x14ac:dyDescent="0.25"/>
  <sheetData>
    <row r="1" spans="1:8" x14ac:dyDescent="0.25">
      <c r="A1" s="2" t="s">
        <v>43</v>
      </c>
      <c r="B1" s="3" t="s">
        <v>0</v>
      </c>
      <c r="C1" s="1" t="s">
        <v>64</v>
      </c>
      <c r="D1" s="1" t="s">
        <v>65</v>
      </c>
      <c r="E1" s="1" t="s">
        <v>66</v>
      </c>
      <c r="F1" s="1" t="s">
        <v>67</v>
      </c>
      <c r="G1" s="1" t="s">
        <v>68</v>
      </c>
      <c r="H1" s="1" t="s">
        <v>69</v>
      </c>
    </row>
    <row r="2" spans="1:8" x14ac:dyDescent="0.25">
      <c r="A2" s="4">
        <v>1</v>
      </c>
      <c r="B2" s="1" t="s">
        <v>45</v>
      </c>
      <c r="C2" s="1">
        <v>4.92</v>
      </c>
      <c r="D2" s="1">
        <v>4.8899999999999997</v>
      </c>
      <c r="E2" s="1">
        <v>4.08</v>
      </c>
      <c r="F2" s="1">
        <v>4</v>
      </c>
      <c r="G2" s="1">
        <v>3.81</v>
      </c>
      <c r="H2" s="10">
        <f>AVERAGE(C2:G2)</f>
        <v>4.34</v>
      </c>
    </row>
    <row r="3" spans="1:8" x14ac:dyDescent="0.25">
      <c r="A3" s="4">
        <v>2</v>
      </c>
      <c r="B3" s="1" t="s">
        <v>46</v>
      </c>
      <c r="C3" s="1">
        <v>3.49</v>
      </c>
      <c r="D3" s="1">
        <v>3.38</v>
      </c>
      <c r="E3" s="1">
        <v>3.36</v>
      </c>
      <c r="F3" s="1">
        <v>3.5</v>
      </c>
      <c r="G3" s="1">
        <v>3.24</v>
      </c>
      <c r="H3" s="10">
        <f t="shared" ref="H3:H41" si="0">AVERAGE(C3:G3)</f>
        <v>3.3939999999999997</v>
      </c>
    </row>
    <row r="4" spans="1:8" x14ac:dyDescent="0.25">
      <c r="A4" s="4">
        <v>3</v>
      </c>
      <c r="B4" s="1" t="s">
        <v>47</v>
      </c>
      <c r="C4" s="1">
        <v>5.5</v>
      </c>
      <c r="D4" s="1">
        <v>5.3</v>
      </c>
      <c r="E4" s="1">
        <v>4.7699999999999996</v>
      </c>
      <c r="F4" s="1">
        <v>4.76</v>
      </c>
      <c r="G4" s="1">
        <v>4.63</v>
      </c>
      <c r="H4" s="10">
        <f t="shared" si="0"/>
        <v>4.9919999999999991</v>
      </c>
    </row>
    <row r="5" spans="1:8" x14ac:dyDescent="0.25">
      <c r="A5" s="4">
        <v>4</v>
      </c>
      <c r="B5" s="1" t="s">
        <v>48</v>
      </c>
      <c r="C5" s="1">
        <v>5.23</v>
      </c>
      <c r="D5" s="1">
        <v>5.28</v>
      </c>
      <c r="E5" s="1">
        <v>4.7300000000000004</v>
      </c>
      <c r="F5" s="1">
        <v>4.91</v>
      </c>
      <c r="G5" s="1">
        <v>4.68</v>
      </c>
      <c r="H5" s="10">
        <f t="shared" si="0"/>
        <v>4.9660000000000002</v>
      </c>
    </row>
    <row r="6" spans="1:8" x14ac:dyDescent="0.25">
      <c r="A6" s="4">
        <v>5</v>
      </c>
      <c r="B6" s="1" t="s">
        <v>46</v>
      </c>
      <c r="C6" s="1">
        <v>5.09</v>
      </c>
      <c r="D6" s="1">
        <v>4.92</v>
      </c>
      <c r="E6" s="1">
        <v>4.5</v>
      </c>
      <c r="F6" s="1">
        <v>4.45</v>
      </c>
      <c r="G6" s="1">
        <v>4.47</v>
      </c>
      <c r="H6" s="10">
        <f t="shared" si="0"/>
        <v>4.6859999999999999</v>
      </c>
    </row>
    <row r="7" spans="1:8" x14ac:dyDescent="0.25">
      <c r="A7" s="4">
        <v>6</v>
      </c>
      <c r="B7" s="1" t="s">
        <v>47</v>
      </c>
      <c r="C7" s="1">
        <v>4.79</v>
      </c>
      <c r="D7" s="1">
        <v>4.99</v>
      </c>
      <c r="E7" s="1">
        <v>4.66</v>
      </c>
      <c r="F7" s="1">
        <v>4.54</v>
      </c>
      <c r="G7" s="1">
        <v>4.3600000000000003</v>
      </c>
      <c r="H7" s="10">
        <f t="shared" si="0"/>
        <v>4.6680000000000001</v>
      </c>
    </row>
    <row r="8" spans="1:8" x14ac:dyDescent="0.25">
      <c r="A8" s="4">
        <v>7</v>
      </c>
      <c r="B8" s="1" t="s">
        <v>48</v>
      </c>
      <c r="C8" s="1">
        <v>5.59</v>
      </c>
      <c r="D8" s="1">
        <v>5.65</v>
      </c>
      <c r="E8" s="1">
        <v>5.25</v>
      </c>
      <c r="F8" s="1">
        <v>4.9000000000000004</v>
      </c>
      <c r="G8" s="1">
        <v>4.3</v>
      </c>
      <c r="H8" s="10">
        <f t="shared" si="0"/>
        <v>5.1379999999999999</v>
      </c>
    </row>
    <row r="9" spans="1:8" x14ac:dyDescent="0.25">
      <c r="A9" s="4">
        <v>8</v>
      </c>
      <c r="B9" s="1" t="s">
        <v>45</v>
      </c>
      <c r="C9" s="1">
        <v>4.66</v>
      </c>
      <c r="D9" s="1">
        <v>4.0999999999999996</v>
      </c>
      <c r="E9" s="1">
        <v>4.01</v>
      </c>
      <c r="F9" s="1">
        <v>3.93</v>
      </c>
      <c r="G9" s="1">
        <v>3.76</v>
      </c>
      <c r="H9" s="10">
        <f t="shared" si="0"/>
        <v>4.0920000000000005</v>
      </c>
    </row>
    <row r="10" spans="1:8" x14ac:dyDescent="0.25">
      <c r="A10" s="4">
        <v>9</v>
      </c>
      <c r="B10" s="1" t="s">
        <v>47</v>
      </c>
      <c r="C10" s="1">
        <v>5.17</v>
      </c>
      <c r="D10" s="1">
        <v>5.47</v>
      </c>
      <c r="E10" s="1">
        <v>5.0999999999999996</v>
      </c>
      <c r="F10" s="1">
        <v>4.9400000000000004</v>
      </c>
      <c r="G10" s="1">
        <v>4.66</v>
      </c>
      <c r="H10" s="10">
        <f t="shared" si="0"/>
        <v>5.0679999999999996</v>
      </c>
    </row>
    <row r="11" spans="1:8" x14ac:dyDescent="0.25">
      <c r="A11" s="4">
        <v>10</v>
      </c>
      <c r="B11" s="1" t="s">
        <v>48</v>
      </c>
      <c r="C11" s="1">
        <v>6.15</v>
      </c>
      <c r="D11" s="1">
        <v>6.13</v>
      </c>
      <c r="E11" s="1">
        <v>5.9</v>
      </c>
      <c r="F11" s="1">
        <v>5.61</v>
      </c>
      <c r="G11" s="1">
        <v>5.46</v>
      </c>
      <c r="H11" s="10">
        <f t="shared" si="0"/>
        <v>5.85</v>
      </c>
    </row>
    <row r="12" spans="1:8" x14ac:dyDescent="0.25">
      <c r="A12" s="4">
        <v>11</v>
      </c>
      <c r="B12" s="1" t="s">
        <v>45</v>
      </c>
      <c r="C12" s="1">
        <v>5.0599999999999996</v>
      </c>
      <c r="D12" s="1">
        <v>4.87</v>
      </c>
      <c r="E12" s="1">
        <v>4.42</v>
      </c>
      <c r="F12" s="1">
        <v>4.51</v>
      </c>
      <c r="G12" s="1">
        <v>4.76</v>
      </c>
      <c r="H12" s="10">
        <f t="shared" si="0"/>
        <v>4.7239999999999993</v>
      </c>
    </row>
    <row r="13" spans="1:8" x14ac:dyDescent="0.25">
      <c r="A13" s="4">
        <v>12</v>
      </c>
      <c r="B13" s="1" t="s">
        <v>46</v>
      </c>
      <c r="C13" s="1">
        <v>4.6500000000000004</v>
      </c>
      <c r="D13" s="1">
        <v>4.45</v>
      </c>
      <c r="E13" s="1">
        <v>4.91</v>
      </c>
      <c r="F13" s="1">
        <v>4.59</v>
      </c>
      <c r="G13" s="1">
        <v>4.3600000000000003</v>
      </c>
      <c r="H13" s="10">
        <f t="shared" si="0"/>
        <v>4.5920000000000005</v>
      </c>
    </row>
    <row r="14" spans="1:8" x14ac:dyDescent="0.25">
      <c r="A14" s="4">
        <v>13</v>
      </c>
      <c r="B14" s="1" t="s">
        <v>48</v>
      </c>
      <c r="C14" s="1">
        <v>4.76</v>
      </c>
      <c r="D14" s="1">
        <v>5.29</v>
      </c>
      <c r="E14" s="1">
        <v>4.79</v>
      </c>
      <c r="F14" s="1">
        <v>4.7699999999999996</v>
      </c>
      <c r="G14" s="1">
        <v>4.74</v>
      </c>
      <c r="H14" s="10">
        <f t="shared" si="0"/>
        <v>4.87</v>
      </c>
    </row>
    <row r="15" spans="1:8" x14ac:dyDescent="0.25">
      <c r="A15" s="4">
        <v>14</v>
      </c>
      <c r="B15" s="1" t="s">
        <v>45</v>
      </c>
      <c r="C15" s="1">
        <v>4.6900000000000004</v>
      </c>
      <c r="D15" s="1">
        <v>4.4400000000000004</v>
      </c>
      <c r="E15" s="1">
        <v>4.7300000000000004</v>
      </c>
      <c r="F15" s="1">
        <v>4.34</v>
      </c>
      <c r="G15" s="1">
        <v>4.1500000000000004</v>
      </c>
      <c r="H15" s="10">
        <f t="shared" si="0"/>
        <v>4.4700000000000006</v>
      </c>
    </row>
    <row r="16" spans="1:8" x14ac:dyDescent="0.25">
      <c r="A16" s="4">
        <v>15</v>
      </c>
      <c r="B16" s="1" t="s">
        <v>46</v>
      </c>
      <c r="C16" s="1">
        <v>4.83</v>
      </c>
      <c r="D16" s="1">
        <v>4.8</v>
      </c>
      <c r="E16" s="1">
        <v>4.7699999999999996</v>
      </c>
      <c r="F16" s="1">
        <v>4.7300000000000004</v>
      </c>
      <c r="G16" s="1">
        <v>4.6500000000000004</v>
      </c>
      <c r="H16" s="10">
        <f t="shared" si="0"/>
        <v>4.7560000000000002</v>
      </c>
    </row>
    <row r="17" spans="1:8" x14ac:dyDescent="0.25">
      <c r="A17" s="4">
        <v>16</v>
      </c>
      <c r="B17" s="1" t="s">
        <v>47</v>
      </c>
      <c r="C17" s="1">
        <v>5.94</v>
      </c>
      <c r="D17" s="1">
        <v>5.61</v>
      </c>
      <c r="E17" s="1">
        <v>5.6</v>
      </c>
      <c r="F17" s="1">
        <v>5.8</v>
      </c>
      <c r="G17" s="1">
        <v>4.97</v>
      </c>
      <c r="H17" s="10">
        <f t="shared" si="0"/>
        <v>5.5839999999999996</v>
      </c>
    </row>
    <row r="18" spans="1:8" x14ac:dyDescent="0.25">
      <c r="A18" s="4">
        <v>17</v>
      </c>
      <c r="B18" s="1" t="s">
        <v>45</v>
      </c>
      <c r="C18" s="1">
        <v>4.42</v>
      </c>
      <c r="D18" s="1">
        <v>4.25</v>
      </c>
      <c r="E18" s="1">
        <v>4.55</v>
      </c>
      <c r="F18" s="1">
        <v>4.5999999999999996</v>
      </c>
      <c r="G18" s="1">
        <v>4.25</v>
      </c>
      <c r="H18" s="10">
        <f t="shared" si="0"/>
        <v>4.4139999999999997</v>
      </c>
    </row>
    <row r="19" spans="1:8" x14ac:dyDescent="0.25">
      <c r="A19" s="4">
        <v>18</v>
      </c>
      <c r="B19" s="1" t="s">
        <v>46</v>
      </c>
      <c r="C19" s="1">
        <v>4.3499999999999996</v>
      </c>
      <c r="D19" s="1">
        <v>4.1900000000000004</v>
      </c>
      <c r="E19" s="1">
        <v>4.18</v>
      </c>
      <c r="F19" s="1">
        <v>4.22</v>
      </c>
      <c r="G19" s="1">
        <v>4.25</v>
      </c>
      <c r="H19" s="10">
        <f t="shared" si="0"/>
        <v>4.2379999999999995</v>
      </c>
    </row>
    <row r="20" spans="1:8" x14ac:dyDescent="0.25">
      <c r="A20" s="4">
        <v>19</v>
      </c>
      <c r="B20" s="1" t="s">
        <v>47</v>
      </c>
      <c r="C20" s="1">
        <v>4.12</v>
      </c>
      <c r="D20" s="1">
        <v>5.14</v>
      </c>
      <c r="E20" s="1">
        <v>4.7</v>
      </c>
      <c r="F20" s="1">
        <v>5.13</v>
      </c>
      <c r="G20" s="1">
        <v>4.5</v>
      </c>
      <c r="H20" s="10">
        <f t="shared" si="0"/>
        <v>4.718</v>
      </c>
    </row>
    <row r="21" spans="1:8" x14ac:dyDescent="0.25">
      <c r="A21" s="4">
        <v>20</v>
      </c>
      <c r="B21" s="1" t="s">
        <v>48</v>
      </c>
      <c r="C21" s="1">
        <v>5.62</v>
      </c>
      <c r="D21" s="1">
        <v>5.66</v>
      </c>
      <c r="E21" s="1">
        <v>5.29</v>
      </c>
      <c r="F21" s="1">
        <v>5.15</v>
      </c>
      <c r="G21" s="1">
        <v>5.5</v>
      </c>
      <c r="H21" s="10">
        <f t="shared" si="0"/>
        <v>5.444</v>
      </c>
    </row>
    <row r="22" spans="1:8" x14ac:dyDescent="0.25">
      <c r="A22" s="4">
        <v>21</v>
      </c>
      <c r="B22" s="1" t="s">
        <v>46</v>
      </c>
      <c r="C22" s="1">
        <v>4.99</v>
      </c>
      <c r="D22" s="1">
        <v>4.58</v>
      </c>
      <c r="E22" s="1">
        <v>4.24</v>
      </c>
      <c r="F22" s="1">
        <v>4.1100000000000003</v>
      </c>
      <c r="G22" s="1">
        <v>3.96</v>
      </c>
      <c r="H22" s="10">
        <f t="shared" si="0"/>
        <v>4.3760000000000003</v>
      </c>
    </row>
    <row r="23" spans="1:8" x14ac:dyDescent="0.25">
      <c r="A23" s="4">
        <v>22</v>
      </c>
      <c r="B23" s="1" t="s">
        <v>47</v>
      </c>
      <c r="C23" s="1">
        <v>5.29</v>
      </c>
      <c r="D23" s="1">
        <v>5.22</v>
      </c>
      <c r="E23" s="1">
        <v>4.9400000000000004</v>
      </c>
      <c r="F23" s="1">
        <v>5.17</v>
      </c>
      <c r="G23" s="1">
        <v>4.47</v>
      </c>
      <c r="H23" s="10">
        <f t="shared" si="0"/>
        <v>5.0179999999999989</v>
      </c>
    </row>
    <row r="24" spans="1:8" x14ac:dyDescent="0.25">
      <c r="A24" s="4">
        <v>23</v>
      </c>
      <c r="B24" s="1" t="s">
        <v>48</v>
      </c>
      <c r="C24" s="1">
        <v>4.8499999999999996</v>
      </c>
      <c r="D24" s="1">
        <v>4.1900000000000004</v>
      </c>
      <c r="E24" s="1">
        <v>4.46</v>
      </c>
      <c r="F24" s="1">
        <v>4.59</v>
      </c>
      <c r="G24" s="1">
        <v>4.55</v>
      </c>
      <c r="H24" s="10">
        <f t="shared" si="0"/>
        <v>4.5280000000000005</v>
      </c>
    </row>
    <row r="25" spans="1:8" x14ac:dyDescent="0.25">
      <c r="A25" s="4">
        <v>24</v>
      </c>
      <c r="B25" s="1" t="s">
        <v>45</v>
      </c>
      <c r="C25" s="1">
        <v>4.28</v>
      </c>
      <c r="D25" s="1">
        <v>4.62</v>
      </c>
      <c r="E25" s="1">
        <v>4.5199999999999996</v>
      </c>
      <c r="F25" s="1">
        <v>4.5999999999999996</v>
      </c>
      <c r="G25" s="1">
        <v>4.66</v>
      </c>
      <c r="H25" s="10">
        <f t="shared" si="0"/>
        <v>4.5359999999999996</v>
      </c>
    </row>
    <row r="26" spans="1:8" x14ac:dyDescent="0.25">
      <c r="A26" s="4">
        <v>25</v>
      </c>
      <c r="B26" s="1" t="s">
        <v>47</v>
      </c>
      <c r="C26" s="1">
        <v>5.51</v>
      </c>
      <c r="D26" s="1">
        <v>4.25</v>
      </c>
      <c r="E26" s="1">
        <v>5.13</v>
      </c>
      <c r="F26" s="1">
        <v>4.63</v>
      </c>
      <c r="G26" s="1">
        <v>4.2300000000000004</v>
      </c>
      <c r="H26" s="10">
        <f t="shared" si="0"/>
        <v>4.75</v>
      </c>
    </row>
    <row r="27" spans="1:8" x14ac:dyDescent="0.25">
      <c r="A27" s="4">
        <v>26</v>
      </c>
      <c r="B27" s="1" t="s">
        <v>48</v>
      </c>
      <c r="C27" s="1">
        <v>4.9000000000000004</v>
      </c>
      <c r="D27" s="1">
        <v>5.49</v>
      </c>
      <c r="E27" s="1">
        <v>5.0599999999999996</v>
      </c>
      <c r="F27" s="1">
        <v>4.37</v>
      </c>
      <c r="G27" s="1">
        <v>4.96</v>
      </c>
      <c r="H27" s="10">
        <f t="shared" si="0"/>
        <v>4.9560000000000004</v>
      </c>
    </row>
    <row r="28" spans="1:8" x14ac:dyDescent="0.25">
      <c r="A28" s="4">
        <v>27</v>
      </c>
      <c r="B28" s="1" t="s">
        <v>45</v>
      </c>
      <c r="C28" s="1">
        <v>4.3600000000000003</v>
      </c>
      <c r="D28" s="1">
        <v>4.4000000000000004</v>
      </c>
      <c r="E28" s="1">
        <v>4.17</v>
      </c>
      <c r="F28" s="1">
        <v>3.98</v>
      </c>
      <c r="G28" s="1">
        <v>3.96</v>
      </c>
      <c r="H28" s="10">
        <f t="shared" si="0"/>
        <v>4.1740000000000004</v>
      </c>
    </row>
    <row r="29" spans="1:8" x14ac:dyDescent="0.25">
      <c r="A29" s="4">
        <v>28</v>
      </c>
      <c r="B29" s="1" t="s">
        <v>46</v>
      </c>
      <c r="C29" s="1">
        <v>4.75</v>
      </c>
      <c r="D29" s="1">
        <v>4.84</v>
      </c>
      <c r="E29" s="1">
        <v>5.01</v>
      </c>
      <c r="F29" s="1">
        <v>5.3</v>
      </c>
      <c r="G29" s="1">
        <v>5.0199999999999996</v>
      </c>
      <c r="H29" s="10">
        <f t="shared" si="0"/>
        <v>4.984</v>
      </c>
    </row>
    <row r="30" spans="1:8" x14ac:dyDescent="0.25">
      <c r="A30" s="4">
        <v>29</v>
      </c>
      <c r="B30" s="1" t="s">
        <v>48</v>
      </c>
      <c r="C30" s="1">
        <v>4.38</v>
      </c>
      <c r="D30" s="1">
        <v>4.34</v>
      </c>
      <c r="E30" s="1">
        <v>4.97</v>
      </c>
      <c r="F30" s="1">
        <v>4.12</v>
      </c>
      <c r="G30" s="1">
        <v>4.25</v>
      </c>
      <c r="H30" s="10">
        <f t="shared" si="0"/>
        <v>4.4119999999999999</v>
      </c>
    </row>
    <row r="31" spans="1:8" x14ac:dyDescent="0.25">
      <c r="A31" s="4">
        <v>30</v>
      </c>
      <c r="B31" s="1" t="s">
        <v>45</v>
      </c>
      <c r="C31" s="1">
        <v>5.72</v>
      </c>
      <c r="D31" s="1">
        <v>5.53</v>
      </c>
      <c r="E31" s="1">
        <v>5.04</v>
      </c>
      <c r="F31" s="1">
        <v>5.13</v>
      </c>
      <c r="G31" s="1">
        <v>4.42</v>
      </c>
      <c r="H31" s="10">
        <f t="shared" si="0"/>
        <v>5.1679999999999993</v>
      </c>
    </row>
    <row r="32" spans="1:8" x14ac:dyDescent="0.25">
      <c r="A32" s="4">
        <v>31</v>
      </c>
      <c r="B32" s="1" t="s">
        <v>46</v>
      </c>
      <c r="C32" s="1">
        <v>6.1</v>
      </c>
      <c r="D32" s="1">
        <v>5.95</v>
      </c>
      <c r="E32" s="1">
        <v>6.07</v>
      </c>
      <c r="F32" s="1">
        <v>6.07</v>
      </c>
      <c r="G32" s="1">
        <v>6.04</v>
      </c>
      <c r="H32" s="10">
        <f t="shared" si="0"/>
        <v>6.0460000000000003</v>
      </c>
    </row>
    <row r="33" spans="1:8" x14ac:dyDescent="0.25">
      <c r="A33" s="4">
        <v>32</v>
      </c>
      <c r="B33" s="1" t="s">
        <v>47</v>
      </c>
      <c r="C33" s="1">
        <v>4.84</v>
      </c>
      <c r="D33" s="1">
        <v>4.8099999999999996</v>
      </c>
      <c r="E33" s="1">
        <v>4.3899999999999997</v>
      </c>
      <c r="F33" s="1">
        <v>4.28</v>
      </c>
      <c r="G33" s="1">
        <v>3.92</v>
      </c>
      <c r="H33" s="10">
        <f t="shared" si="0"/>
        <v>4.4480000000000004</v>
      </c>
    </row>
    <row r="34" spans="1:8" x14ac:dyDescent="0.25">
      <c r="A34" s="4">
        <v>33</v>
      </c>
      <c r="B34" s="1" t="s">
        <v>45</v>
      </c>
      <c r="C34" s="1">
        <v>5.64</v>
      </c>
      <c r="D34" s="1">
        <v>6.56</v>
      </c>
      <c r="E34" s="1">
        <v>5.86</v>
      </c>
      <c r="F34" s="1">
        <v>5.27</v>
      </c>
      <c r="G34" s="1">
        <v>5.22</v>
      </c>
      <c r="H34" s="10">
        <f t="shared" si="0"/>
        <v>5.7099999999999991</v>
      </c>
    </row>
    <row r="35" spans="1:8" x14ac:dyDescent="0.25">
      <c r="A35" s="4">
        <v>34</v>
      </c>
      <c r="B35" s="1" t="s">
        <v>46</v>
      </c>
      <c r="C35" s="1">
        <v>5.19</v>
      </c>
      <c r="D35" s="1">
        <v>4.83</v>
      </c>
      <c r="E35" s="1">
        <v>4.59</v>
      </c>
      <c r="F35" s="1">
        <v>5.05</v>
      </c>
      <c r="G35" s="1">
        <v>4.46</v>
      </c>
      <c r="H35" s="10">
        <f t="shared" si="0"/>
        <v>4.8239999999999998</v>
      </c>
    </row>
    <row r="36" spans="1:8" x14ac:dyDescent="0.25">
      <c r="A36" s="4">
        <v>35</v>
      </c>
      <c r="B36" s="1" t="s">
        <v>47</v>
      </c>
      <c r="C36" s="1">
        <v>5.35</v>
      </c>
      <c r="D36" s="1">
        <v>5.23</v>
      </c>
      <c r="E36" s="1">
        <v>5.15</v>
      </c>
      <c r="F36" s="1">
        <v>4.3899999999999997</v>
      </c>
      <c r="G36" s="1">
        <v>4.5</v>
      </c>
      <c r="H36" s="10">
        <f t="shared" si="0"/>
        <v>4.9240000000000004</v>
      </c>
    </row>
    <row r="37" spans="1:8" x14ac:dyDescent="0.25">
      <c r="A37" s="4">
        <v>36</v>
      </c>
      <c r="B37" s="1" t="s">
        <v>48</v>
      </c>
      <c r="C37" s="1">
        <v>5.99</v>
      </c>
      <c r="D37" s="1">
        <v>5.47</v>
      </c>
      <c r="E37" s="1">
        <v>5.13</v>
      </c>
      <c r="F37" s="1">
        <v>5.09</v>
      </c>
      <c r="G37" s="1">
        <v>5.09</v>
      </c>
      <c r="H37" s="10">
        <f t="shared" si="0"/>
        <v>5.3540000000000001</v>
      </c>
    </row>
    <row r="38" spans="1:8" x14ac:dyDescent="0.25">
      <c r="A38" s="4">
        <v>37</v>
      </c>
      <c r="B38" s="1" t="s">
        <v>46</v>
      </c>
      <c r="C38" s="1">
        <v>4.3899999999999997</v>
      </c>
      <c r="D38" s="1">
        <v>4.62</v>
      </c>
      <c r="E38" s="1">
        <v>4.1900000000000004</v>
      </c>
      <c r="F38" s="1">
        <v>4.1100000000000003</v>
      </c>
      <c r="G38" s="1">
        <v>3.85</v>
      </c>
      <c r="H38" s="10">
        <f t="shared" si="0"/>
        <v>4.2320000000000002</v>
      </c>
    </row>
    <row r="39" spans="1:8" x14ac:dyDescent="0.25">
      <c r="A39" s="4">
        <v>38</v>
      </c>
      <c r="B39" s="1" t="s">
        <v>47</v>
      </c>
      <c r="C39" s="1">
        <v>4.9800000000000004</v>
      </c>
      <c r="D39" s="1">
        <v>5.73</v>
      </c>
      <c r="E39" s="1">
        <v>4.6500000000000004</v>
      </c>
      <c r="F39" s="1">
        <v>4.4800000000000004</v>
      </c>
      <c r="G39" s="1">
        <v>3.91</v>
      </c>
      <c r="H39" s="10">
        <f t="shared" si="0"/>
        <v>4.7500000000000009</v>
      </c>
    </row>
    <row r="40" spans="1:8" x14ac:dyDescent="0.25">
      <c r="A40" s="4">
        <v>39</v>
      </c>
      <c r="B40" s="1" t="s">
        <v>48</v>
      </c>
      <c r="C40" s="1">
        <v>5.27</v>
      </c>
      <c r="D40" s="1">
        <v>4.97</v>
      </c>
      <c r="E40" s="1">
        <v>4.8499999999999996</v>
      </c>
      <c r="F40" s="1">
        <v>4.82</v>
      </c>
      <c r="G40" s="1">
        <v>4.21</v>
      </c>
      <c r="H40" s="10">
        <f t="shared" si="0"/>
        <v>4.8239999999999998</v>
      </c>
    </row>
    <row r="41" spans="1:8" x14ac:dyDescent="0.25">
      <c r="A41" s="4">
        <v>40</v>
      </c>
      <c r="B41" s="1" t="s">
        <v>45</v>
      </c>
      <c r="C41" s="1">
        <v>4.5</v>
      </c>
      <c r="D41" s="1">
        <v>4.45</v>
      </c>
      <c r="E41" s="1">
        <v>4.1100000000000003</v>
      </c>
      <c r="F41" s="1">
        <v>4.07</v>
      </c>
      <c r="G41" s="1">
        <v>3.9</v>
      </c>
      <c r="H41" s="10">
        <f t="shared" si="0"/>
        <v>4.2059999999999995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90" zoomScaleNormal="90" workbookViewId="0">
      <selection sqref="A1:H41"/>
    </sheetView>
  </sheetViews>
  <sheetFormatPr baseColWidth="10" defaultRowHeight="15" x14ac:dyDescent="0.25"/>
  <sheetData>
    <row r="1" spans="1:8" x14ac:dyDescent="0.25">
      <c r="A1" s="2" t="s">
        <v>43</v>
      </c>
      <c r="B1" s="3" t="s">
        <v>42</v>
      </c>
      <c r="C1" s="1" t="s">
        <v>70</v>
      </c>
      <c r="D1" s="1" t="s">
        <v>71</v>
      </c>
      <c r="E1" s="1" t="s">
        <v>72</v>
      </c>
      <c r="F1" s="1" t="s">
        <v>73</v>
      </c>
      <c r="G1" s="1" t="s">
        <v>74</v>
      </c>
      <c r="H1" s="1" t="s">
        <v>75</v>
      </c>
    </row>
    <row r="2" spans="1:8" x14ac:dyDescent="0.25">
      <c r="A2" s="4">
        <v>1</v>
      </c>
      <c r="B2" s="1" t="s">
        <v>45</v>
      </c>
      <c r="C2" s="1">
        <v>58.66</v>
      </c>
      <c r="D2" s="1">
        <v>55.09</v>
      </c>
      <c r="E2" s="1">
        <v>49.56</v>
      </c>
      <c r="F2" s="1">
        <v>49.71</v>
      </c>
      <c r="G2" s="1">
        <v>44.72</v>
      </c>
      <c r="H2" s="8">
        <f>AVERAGE(C2:G2)</f>
        <v>51.548000000000002</v>
      </c>
    </row>
    <row r="3" spans="1:8" x14ac:dyDescent="0.25">
      <c r="A3" s="4">
        <v>2</v>
      </c>
      <c r="B3" s="1" t="s">
        <v>46</v>
      </c>
      <c r="C3" s="1">
        <v>49.54</v>
      </c>
      <c r="D3" s="1">
        <v>48.02</v>
      </c>
      <c r="E3" s="1">
        <v>44.63</v>
      </c>
      <c r="F3" s="1">
        <v>52.67</v>
      </c>
      <c r="G3" s="1">
        <v>57.62</v>
      </c>
      <c r="H3" s="8">
        <f t="shared" ref="H3:H41" si="0">AVERAGE(C3:G3)</f>
        <v>50.496000000000002</v>
      </c>
    </row>
    <row r="4" spans="1:8" x14ac:dyDescent="0.25">
      <c r="A4" s="4">
        <v>3</v>
      </c>
      <c r="B4" s="1" t="s">
        <v>47</v>
      </c>
      <c r="C4" s="1">
        <v>70.7</v>
      </c>
      <c r="D4" s="1">
        <v>75.62</v>
      </c>
      <c r="E4" s="1">
        <v>55.34</v>
      </c>
      <c r="F4" s="1">
        <v>58.95</v>
      </c>
      <c r="G4" s="1">
        <v>45.19</v>
      </c>
      <c r="H4" s="8">
        <f t="shared" si="0"/>
        <v>61.160000000000004</v>
      </c>
    </row>
    <row r="5" spans="1:8" x14ac:dyDescent="0.25">
      <c r="A5" s="4">
        <v>4</v>
      </c>
      <c r="B5" s="1" t="s">
        <v>48</v>
      </c>
      <c r="C5" s="1">
        <v>82.66</v>
      </c>
      <c r="D5" s="1">
        <v>82.83</v>
      </c>
      <c r="E5" s="1">
        <v>76.260000000000005</v>
      </c>
      <c r="F5" s="1">
        <v>63.35</v>
      </c>
      <c r="G5" s="1">
        <v>59.71</v>
      </c>
      <c r="H5" s="8">
        <f t="shared" si="0"/>
        <v>72.962000000000003</v>
      </c>
    </row>
    <row r="6" spans="1:8" x14ac:dyDescent="0.25">
      <c r="A6" s="4">
        <v>5</v>
      </c>
      <c r="B6" s="1" t="s">
        <v>46</v>
      </c>
      <c r="C6" s="1">
        <v>60.51</v>
      </c>
      <c r="D6" s="1">
        <v>55.78</v>
      </c>
      <c r="E6" s="1">
        <v>54.85</v>
      </c>
      <c r="F6" s="1">
        <v>51.13</v>
      </c>
      <c r="G6" s="1">
        <v>59.52</v>
      </c>
      <c r="H6" s="8">
        <f t="shared" si="0"/>
        <v>56.35799999999999</v>
      </c>
    </row>
    <row r="7" spans="1:8" x14ac:dyDescent="0.25">
      <c r="A7" s="4">
        <v>6</v>
      </c>
      <c r="B7" s="1" t="s">
        <v>47</v>
      </c>
      <c r="C7" s="1">
        <v>63.74</v>
      </c>
      <c r="D7" s="1">
        <v>68.19</v>
      </c>
      <c r="E7" s="1">
        <v>64.569999999999993</v>
      </c>
      <c r="F7" s="1">
        <v>43.74</v>
      </c>
      <c r="G7" s="1">
        <v>42.85</v>
      </c>
      <c r="H7" s="8">
        <f t="shared" si="0"/>
        <v>56.618000000000009</v>
      </c>
    </row>
    <row r="8" spans="1:8" x14ac:dyDescent="0.25">
      <c r="A8" s="4">
        <v>7</v>
      </c>
      <c r="B8" s="1" t="s">
        <v>48</v>
      </c>
      <c r="C8" s="1">
        <v>56.82</v>
      </c>
      <c r="D8" s="1">
        <v>52.59</v>
      </c>
      <c r="E8" s="1">
        <v>56.48</v>
      </c>
      <c r="F8" s="1">
        <v>56.59</v>
      </c>
      <c r="G8" s="1">
        <v>67.739999999999995</v>
      </c>
      <c r="H8" s="8">
        <f t="shared" si="0"/>
        <v>58.043999999999997</v>
      </c>
    </row>
    <row r="9" spans="1:8" x14ac:dyDescent="0.25">
      <c r="A9" s="4">
        <v>8</v>
      </c>
      <c r="B9" s="1" t="s">
        <v>45</v>
      </c>
      <c r="C9" s="1">
        <v>44.86</v>
      </c>
      <c r="D9" s="1">
        <v>45.4</v>
      </c>
      <c r="E9" s="1">
        <v>26.08</v>
      </c>
      <c r="F9" s="1">
        <v>45.14</v>
      </c>
      <c r="G9" s="1">
        <v>42.36</v>
      </c>
      <c r="H9" s="8">
        <f t="shared" si="0"/>
        <v>40.767999999999994</v>
      </c>
    </row>
    <row r="10" spans="1:8" x14ac:dyDescent="0.25">
      <c r="A10" s="4">
        <v>9</v>
      </c>
      <c r="B10" s="1" t="s">
        <v>47</v>
      </c>
      <c r="C10" s="1">
        <v>57.66</v>
      </c>
      <c r="D10" s="1">
        <v>55.26</v>
      </c>
      <c r="E10" s="1">
        <v>50.42</v>
      </c>
      <c r="F10" s="1">
        <v>46.41</v>
      </c>
      <c r="G10" s="1">
        <v>41.55</v>
      </c>
      <c r="H10" s="8">
        <f t="shared" si="0"/>
        <v>50.259999999999991</v>
      </c>
    </row>
    <row r="11" spans="1:8" x14ac:dyDescent="0.25">
      <c r="A11" s="4">
        <v>10</v>
      </c>
      <c r="B11" s="1" t="s">
        <v>48</v>
      </c>
      <c r="C11" s="1">
        <v>65.66</v>
      </c>
      <c r="D11" s="1">
        <v>60.62</v>
      </c>
      <c r="E11" s="1">
        <v>68.91</v>
      </c>
      <c r="F11" s="1">
        <v>74.63</v>
      </c>
      <c r="G11" s="1">
        <v>61.09</v>
      </c>
      <c r="H11" s="8">
        <f t="shared" si="0"/>
        <v>66.181999999999988</v>
      </c>
    </row>
    <row r="12" spans="1:8" x14ac:dyDescent="0.25">
      <c r="A12" s="4">
        <v>11</v>
      </c>
      <c r="B12" s="1" t="s">
        <v>45</v>
      </c>
      <c r="C12" s="1">
        <v>45.37</v>
      </c>
      <c r="D12" s="1">
        <v>46.2</v>
      </c>
      <c r="E12" s="1">
        <v>32.880000000000003</v>
      </c>
      <c r="F12" s="1">
        <v>42.38</v>
      </c>
      <c r="G12" s="1">
        <v>32.93</v>
      </c>
      <c r="H12" s="8">
        <f t="shared" si="0"/>
        <v>39.951999999999998</v>
      </c>
    </row>
    <row r="13" spans="1:8" x14ac:dyDescent="0.25">
      <c r="A13" s="4">
        <v>12</v>
      </c>
      <c r="B13" s="1" t="s">
        <v>46</v>
      </c>
      <c r="C13" s="1">
        <v>58.58</v>
      </c>
      <c r="D13" s="1">
        <v>52.85</v>
      </c>
      <c r="E13" s="1">
        <v>59.61</v>
      </c>
      <c r="F13" s="1">
        <v>56.18</v>
      </c>
      <c r="G13" s="1">
        <v>48.16</v>
      </c>
      <c r="H13" s="8">
        <f t="shared" si="0"/>
        <v>55.076000000000001</v>
      </c>
    </row>
    <row r="14" spans="1:8" x14ac:dyDescent="0.25">
      <c r="A14" s="4">
        <v>13</v>
      </c>
      <c r="B14" s="1" t="s">
        <v>48</v>
      </c>
      <c r="C14" s="1">
        <v>56.09</v>
      </c>
      <c r="D14" s="1">
        <v>53.1</v>
      </c>
      <c r="E14" s="1">
        <v>59.56</v>
      </c>
      <c r="F14" s="1">
        <v>59.37</v>
      </c>
      <c r="G14" s="1">
        <v>63.41</v>
      </c>
      <c r="H14" s="8">
        <f t="shared" si="0"/>
        <v>58.305999999999997</v>
      </c>
    </row>
    <row r="15" spans="1:8" x14ac:dyDescent="0.25">
      <c r="A15" s="4">
        <v>14</v>
      </c>
      <c r="B15" s="1" t="s">
        <v>45</v>
      </c>
      <c r="C15" s="1">
        <v>53.31</v>
      </c>
      <c r="D15" s="1">
        <v>45.09</v>
      </c>
      <c r="E15" s="1">
        <v>52.55</v>
      </c>
      <c r="F15" s="1">
        <v>51.32</v>
      </c>
      <c r="G15" s="1">
        <v>42.49</v>
      </c>
      <c r="H15" s="8">
        <f t="shared" si="0"/>
        <v>48.951999999999998</v>
      </c>
    </row>
    <row r="16" spans="1:8" x14ac:dyDescent="0.25">
      <c r="A16" s="4">
        <v>15</v>
      </c>
      <c r="B16" s="1" t="s">
        <v>46</v>
      </c>
      <c r="C16" s="1">
        <v>61.24</v>
      </c>
      <c r="D16" s="1">
        <v>57.69</v>
      </c>
      <c r="E16" s="1">
        <v>61.87</v>
      </c>
      <c r="F16" s="1">
        <v>44.77</v>
      </c>
      <c r="G16" s="1">
        <v>52.03</v>
      </c>
      <c r="H16" s="8">
        <f t="shared" si="0"/>
        <v>55.52</v>
      </c>
    </row>
    <row r="17" spans="1:8" x14ac:dyDescent="0.25">
      <c r="A17" s="4">
        <v>16</v>
      </c>
      <c r="B17" s="1" t="s">
        <v>47</v>
      </c>
      <c r="C17" s="1">
        <v>58.56</v>
      </c>
      <c r="D17" s="1">
        <v>44.29</v>
      </c>
      <c r="E17" s="1">
        <v>51.63</v>
      </c>
      <c r="F17" s="1">
        <v>48.62</v>
      </c>
      <c r="G17" s="1">
        <v>40.61</v>
      </c>
      <c r="H17" s="8">
        <f t="shared" si="0"/>
        <v>48.741999999999997</v>
      </c>
    </row>
    <row r="18" spans="1:8" x14ac:dyDescent="0.25">
      <c r="A18" s="4">
        <v>17</v>
      </c>
      <c r="B18" s="1" t="s">
        <v>45</v>
      </c>
      <c r="C18" s="1">
        <v>53.44</v>
      </c>
      <c r="D18" s="1">
        <v>52.65</v>
      </c>
      <c r="E18" s="1">
        <v>43.63</v>
      </c>
      <c r="F18" s="1">
        <v>51.72</v>
      </c>
      <c r="G18" s="1">
        <v>39.409999999999997</v>
      </c>
      <c r="H18" s="8">
        <f t="shared" si="0"/>
        <v>48.17</v>
      </c>
    </row>
    <row r="19" spans="1:8" x14ac:dyDescent="0.25">
      <c r="A19" s="4">
        <v>18</v>
      </c>
      <c r="B19" s="1" t="s">
        <v>46</v>
      </c>
      <c r="C19" s="1">
        <v>56.52</v>
      </c>
      <c r="D19" s="1">
        <v>50.835999999999999</v>
      </c>
      <c r="E19" s="1">
        <v>54.19</v>
      </c>
      <c r="F19" s="1">
        <v>53.23</v>
      </c>
      <c r="G19" s="1">
        <v>56.35</v>
      </c>
      <c r="H19" s="8">
        <f t="shared" si="0"/>
        <v>54.225199999999994</v>
      </c>
    </row>
    <row r="20" spans="1:8" x14ac:dyDescent="0.25">
      <c r="A20" s="4">
        <v>19</v>
      </c>
      <c r="B20" s="1" t="s">
        <v>47</v>
      </c>
      <c r="C20" s="1">
        <v>50.17</v>
      </c>
      <c r="D20" s="1">
        <v>42.39</v>
      </c>
      <c r="E20" s="1">
        <v>47.17</v>
      </c>
      <c r="F20" s="1">
        <v>46.32</v>
      </c>
      <c r="G20" s="1">
        <v>38.17</v>
      </c>
      <c r="H20" s="8">
        <f t="shared" si="0"/>
        <v>44.844000000000008</v>
      </c>
    </row>
    <row r="21" spans="1:8" x14ac:dyDescent="0.25">
      <c r="A21" s="4">
        <v>20</v>
      </c>
      <c r="B21" s="1" t="s">
        <v>48</v>
      </c>
      <c r="C21" s="1">
        <v>63.85</v>
      </c>
      <c r="D21" s="1">
        <v>71.430000000000007</v>
      </c>
      <c r="E21" s="1">
        <v>63.26</v>
      </c>
      <c r="F21" s="1">
        <v>46.62</v>
      </c>
      <c r="G21" s="1">
        <v>53.53</v>
      </c>
      <c r="H21" s="8">
        <f t="shared" si="0"/>
        <v>59.738</v>
      </c>
    </row>
    <row r="22" spans="1:8" x14ac:dyDescent="0.25">
      <c r="A22" s="4">
        <v>21</v>
      </c>
      <c r="B22" s="1" t="s">
        <v>46</v>
      </c>
      <c r="C22" s="1">
        <v>63.27</v>
      </c>
      <c r="D22" s="1">
        <v>57.68</v>
      </c>
      <c r="E22" s="1">
        <v>54.13</v>
      </c>
      <c r="F22" s="1">
        <v>58.93</v>
      </c>
      <c r="G22" s="1">
        <v>51.87</v>
      </c>
      <c r="H22" s="8">
        <f t="shared" si="0"/>
        <v>57.176000000000002</v>
      </c>
    </row>
    <row r="23" spans="1:8" x14ac:dyDescent="0.25">
      <c r="A23" s="4">
        <v>22</v>
      </c>
      <c r="B23" s="1" t="s">
        <v>47</v>
      </c>
      <c r="C23" s="1">
        <v>58.54</v>
      </c>
      <c r="D23" s="1">
        <v>52.55</v>
      </c>
      <c r="E23" s="1">
        <v>52.06</v>
      </c>
      <c r="F23" s="1">
        <v>48.07</v>
      </c>
      <c r="G23" s="1">
        <v>47.61</v>
      </c>
      <c r="H23" s="8">
        <f t="shared" si="0"/>
        <v>51.765999999999998</v>
      </c>
    </row>
    <row r="24" spans="1:8" x14ac:dyDescent="0.25">
      <c r="A24" s="4">
        <v>23</v>
      </c>
      <c r="B24" s="1" t="s">
        <v>48</v>
      </c>
      <c r="C24" s="1">
        <v>48.42</v>
      </c>
      <c r="D24" s="1">
        <v>59.65</v>
      </c>
      <c r="E24" s="1">
        <v>46</v>
      </c>
      <c r="F24" s="1">
        <v>61.67</v>
      </c>
      <c r="G24" s="1">
        <v>71.33</v>
      </c>
      <c r="H24" s="8">
        <f t="shared" si="0"/>
        <v>57.414000000000001</v>
      </c>
    </row>
    <row r="25" spans="1:8" x14ac:dyDescent="0.25">
      <c r="A25" s="4">
        <v>24</v>
      </c>
      <c r="B25" s="1" t="s">
        <v>45</v>
      </c>
      <c r="C25" s="1">
        <v>32.53</v>
      </c>
      <c r="D25" s="1">
        <v>42.93</v>
      </c>
      <c r="E25" s="1">
        <v>35.130000000000003</v>
      </c>
      <c r="F25" s="1">
        <v>44.04</v>
      </c>
      <c r="G25" s="1">
        <v>42.99</v>
      </c>
      <c r="H25" s="8">
        <f t="shared" si="0"/>
        <v>39.524000000000001</v>
      </c>
    </row>
    <row r="26" spans="1:8" x14ac:dyDescent="0.25">
      <c r="A26" s="4">
        <v>25</v>
      </c>
      <c r="B26" s="1" t="s">
        <v>47</v>
      </c>
      <c r="C26" s="1">
        <v>38.56</v>
      </c>
      <c r="D26" s="1">
        <v>45.61</v>
      </c>
      <c r="E26" s="1">
        <v>34.14</v>
      </c>
      <c r="F26" s="1">
        <v>40.520000000000003</v>
      </c>
      <c r="G26" s="1">
        <v>36.549999999999997</v>
      </c>
      <c r="H26" s="8">
        <f t="shared" si="0"/>
        <v>39.076000000000001</v>
      </c>
    </row>
    <row r="27" spans="1:8" x14ac:dyDescent="0.25">
      <c r="A27" s="4">
        <v>26</v>
      </c>
      <c r="B27" s="1" t="s">
        <v>48</v>
      </c>
      <c r="C27" s="1">
        <v>52.29</v>
      </c>
      <c r="D27" s="1">
        <v>57.88</v>
      </c>
      <c r="E27" s="1">
        <v>64.61</v>
      </c>
      <c r="F27" s="1">
        <v>63.79</v>
      </c>
      <c r="G27" s="1">
        <v>51.35</v>
      </c>
      <c r="H27" s="8">
        <f t="shared" si="0"/>
        <v>57.984000000000002</v>
      </c>
    </row>
    <row r="28" spans="1:8" x14ac:dyDescent="0.25">
      <c r="A28" s="4">
        <v>27</v>
      </c>
      <c r="B28" s="1" t="s">
        <v>45</v>
      </c>
      <c r="C28" s="1">
        <v>43.63</v>
      </c>
      <c r="D28" s="1">
        <v>34.89</v>
      </c>
      <c r="E28" s="1">
        <v>39.24</v>
      </c>
      <c r="F28" s="1">
        <v>47.46</v>
      </c>
      <c r="G28" s="1">
        <v>40.020000000000003</v>
      </c>
      <c r="H28" s="8">
        <f t="shared" si="0"/>
        <v>41.048000000000009</v>
      </c>
    </row>
    <row r="29" spans="1:8" x14ac:dyDescent="0.25">
      <c r="A29" s="4">
        <v>28</v>
      </c>
      <c r="B29" s="1" t="s">
        <v>46</v>
      </c>
      <c r="C29" s="1">
        <v>69.489999999999995</v>
      </c>
      <c r="D29" s="1">
        <v>65.62</v>
      </c>
      <c r="E29" s="1">
        <v>58.26</v>
      </c>
      <c r="F29" s="1">
        <v>52.3</v>
      </c>
      <c r="G29" s="1">
        <v>51.2</v>
      </c>
      <c r="H29" s="8">
        <f t="shared" si="0"/>
        <v>59.374000000000002</v>
      </c>
    </row>
    <row r="30" spans="1:8" x14ac:dyDescent="0.25">
      <c r="A30" s="4">
        <v>29</v>
      </c>
      <c r="B30" s="1" t="s">
        <v>48</v>
      </c>
      <c r="C30" s="1">
        <v>42.98</v>
      </c>
      <c r="D30" s="1">
        <v>46.37</v>
      </c>
      <c r="E30" s="1">
        <v>26.88</v>
      </c>
      <c r="F30" s="1">
        <v>56.79</v>
      </c>
      <c r="G30" s="1">
        <v>49.61</v>
      </c>
      <c r="H30" s="8">
        <f t="shared" si="0"/>
        <v>44.525999999999996</v>
      </c>
    </row>
    <row r="31" spans="1:8" x14ac:dyDescent="0.25">
      <c r="A31" s="4">
        <v>30</v>
      </c>
      <c r="B31" s="1" t="s">
        <v>45</v>
      </c>
      <c r="C31" s="1">
        <v>51.01</v>
      </c>
      <c r="D31" s="1">
        <v>49.7</v>
      </c>
      <c r="E31" s="1">
        <v>53.97</v>
      </c>
      <c r="F31" s="1">
        <v>52.02</v>
      </c>
      <c r="G31" s="1">
        <v>40.47</v>
      </c>
      <c r="H31" s="8">
        <f t="shared" si="0"/>
        <v>49.434000000000005</v>
      </c>
    </row>
    <row r="32" spans="1:8" x14ac:dyDescent="0.25">
      <c r="A32" s="4">
        <v>31</v>
      </c>
      <c r="B32" s="1" t="s">
        <v>46</v>
      </c>
      <c r="C32" s="1">
        <v>62.41</v>
      </c>
      <c r="D32" s="1">
        <v>49.85</v>
      </c>
      <c r="E32" s="1">
        <v>55.01</v>
      </c>
      <c r="F32" s="1">
        <v>51.63</v>
      </c>
      <c r="G32" s="1">
        <v>55.8</v>
      </c>
      <c r="H32" s="8">
        <f t="shared" si="0"/>
        <v>54.94</v>
      </c>
    </row>
    <row r="33" spans="1:8" x14ac:dyDescent="0.25">
      <c r="A33" s="4">
        <v>32</v>
      </c>
      <c r="B33" s="1" t="s">
        <v>47</v>
      </c>
      <c r="C33" s="1">
        <v>47.99</v>
      </c>
      <c r="D33" s="1">
        <v>46.18</v>
      </c>
      <c r="E33" s="1">
        <v>50.27</v>
      </c>
      <c r="F33" s="1">
        <v>38.119999999999997</v>
      </c>
      <c r="G33" s="1">
        <v>45.73</v>
      </c>
      <c r="H33" s="8">
        <f t="shared" si="0"/>
        <v>45.658000000000001</v>
      </c>
    </row>
    <row r="34" spans="1:8" x14ac:dyDescent="0.25">
      <c r="A34" s="4">
        <v>33</v>
      </c>
      <c r="B34" s="1" t="s">
        <v>45</v>
      </c>
      <c r="C34" s="1">
        <v>63.69</v>
      </c>
      <c r="D34" s="1">
        <v>61.17</v>
      </c>
      <c r="E34" s="1">
        <v>54.25</v>
      </c>
      <c r="F34" s="1">
        <v>51.43</v>
      </c>
      <c r="G34" s="1">
        <v>55.93</v>
      </c>
      <c r="H34" s="8">
        <f t="shared" si="0"/>
        <v>57.294000000000004</v>
      </c>
    </row>
    <row r="35" spans="1:8" x14ac:dyDescent="0.25">
      <c r="A35" s="4">
        <v>34</v>
      </c>
      <c r="B35" s="1" t="s">
        <v>46</v>
      </c>
      <c r="C35" s="1">
        <v>53.15</v>
      </c>
      <c r="D35" s="1">
        <v>52.16</v>
      </c>
      <c r="E35" s="1">
        <v>53.96</v>
      </c>
      <c r="F35" s="1">
        <v>54.36</v>
      </c>
      <c r="G35" s="1">
        <v>58.02</v>
      </c>
      <c r="H35" s="8">
        <f t="shared" si="0"/>
        <v>54.33</v>
      </c>
    </row>
    <row r="36" spans="1:8" x14ac:dyDescent="0.25">
      <c r="A36" s="4">
        <v>35</v>
      </c>
      <c r="B36" s="1" t="s">
        <v>47</v>
      </c>
      <c r="C36" s="1">
        <v>54.13</v>
      </c>
      <c r="D36" s="1">
        <v>56.73</v>
      </c>
      <c r="E36" s="1">
        <v>48.93</v>
      </c>
      <c r="F36" s="1">
        <v>49.98</v>
      </c>
      <c r="G36" s="1">
        <v>48.8</v>
      </c>
      <c r="H36" s="8">
        <f t="shared" si="0"/>
        <v>51.713999999999999</v>
      </c>
    </row>
    <row r="37" spans="1:8" x14ac:dyDescent="0.25">
      <c r="A37" s="4">
        <v>36</v>
      </c>
      <c r="B37" s="1" t="s">
        <v>48</v>
      </c>
      <c r="C37" s="1">
        <v>71.569999999999993</v>
      </c>
      <c r="D37" s="1">
        <v>50.86</v>
      </c>
      <c r="E37" s="1">
        <v>50.84</v>
      </c>
      <c r="F37" s="1">
        <v>39.549999999999997</v>
      </c>
      <c r="G37" s="1">
        <v>36.21</v>
      </c>
      <c r="H37" s="8">
        <f t="shared" si="0"/>
        <v>49.805999999999997</v>
      </c>
    </row>
    <row r="38" spans="1:8" x14ac:dyDescent="0.25">
      <c r="A38" s="4">
        <v>37</v>
      </c>
      <c r="B38" s="1" t="s">
        <v>46</v>
      </c>
      <c r="C38" s="1">
        <v>48.15</v>
      </c>
      <c r="D38" s="1">
        <v>51.63</v>
      </c>
      <c r="E38" s="1">
        <v>61.77</v>
      </c>
      <c r="F38" s="1">
        <v>59.32</v>
      </c>
      <c r="G38" s="1">
        <v>57.8</v>
      </c>
      <c r="H38" s="8">
        <f t="shared" si="0"/>
        <v>55.734000000000002</v>
      </c>
    </row>
    <row r="39" spans="1:8" x14ac:dyDescent="0.25">
      <c r="A39" s="4">
        <v>38</v>
      </c>
      <c r="B39" s="1" t="s">
        <v>47</v>
      </c>
      <c r="C39" s="1">
        <v>38.82</v>
      </c>
      <c r="D39" s="1">
        <v>39.340000000000003</v>
      </c>
      <c r="E39" s="1">
        <v>32.700000000000003</v>
      </c>
      <c r="F39" s="1">
        <v>37.92</v>
      </c>
      <c r="G39" s="1">
        <v>43.58</v>
      </c>
      <c r="H39" s="8">
        <f t="shared" si="0"/>
        <v>38.472000000000001</v>
      </c>
    </row>
    <row r="40" spans="1:8" x14ac:dyDescent="0.25">
      <c r="A40" s="4">
        <v>39</v>
      </c>
      <c r="B40" s="1" t="s">
        <v>48</v>
      </c>
      <c r="C40" s="1">
        <v>38.270000000000003</v>
      </c>
      <c r="D40" s="1">
        <v>58.6</v>
      </c>
      <c r="E40" s="1">
        <v>52.78</v>
      </c>
      <c r="F40" s="1">
        <v>52.69</v>
      </c>
      <c r="G40" s="1">
        <v>61.72</v>
      </c>
      <c r="H40" s="8">
        <f t="shared" si="0"/>
        <v>52.811999999999998</v>
      </c>
    </row>
    <row r="41" spans="1:8" x14ac:dyDescent="0.25">
      <c r="A41" s="4">
        <v>40</v>
      </c>
      <c r="B41" s="1" t="s">
        <v>45</v>
      </c>
      <c r="C41" s="1">
        <v>39.5</v>
      </c>
      <c r="D41" s="1">
        <v>41.46</v>
      </c>
      <c r="E41" s="1">
        <v>55.47</v>
      </c>
      <c r="F41" s="1">
        <v>44.81</v>
      </c>
      <c r="G41" s="1">
        <v>40.909999999999997</v>
      </c>
      <c r="H41" s="8">
        <f t="shared" si="0"/>
        <v>44.43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sqref="A1:H41"/>
    </sheetView>
  </sheetViews>
  <sheetFormatPr baseColWidth="10" defaultRowHeight="15" x14ac:dyDescent="0.25"/>
  <cols>
    <col min="8" max="8" width="11.5703125" style="7"/>
  </cols>
  <sheetData>
    <row r="1" spans="1:8" x14ac:dyDescent="0.25">
      <c r="A1" s="2" t="s">
        <v>43</v>
      </c>
      <c r="B1" s="3" t="s">
        <v>42</v>
      </c>
      <c r="C1" s="1" t="s">
        <v>76</v>
      </c>
      <c r="D1" s="1" t="s">
        <v>77</v>
      </c>
      <c r="E1" s="1" t="s">
        <v>78</v>
      </c>
      <c r="F1" s="1" t="s">
        <v>79</v>
      </c>
      <c r="G1" s="1" t="s">
        <v>80</v>
      </c>
      <c r="H1" s="10" t="s">
        <v>81</v>
      </c>
    </row>
    <row r="2" spans="1:8" x14ac:dyDescent="0.25">
      <c r="A2" s="4">
        <v>1</v>
      </c>
      <c r="B2" s="1" t="s">
        <v>45</v>
      </c>
      <c r="C2" s="1">
        <v>2.12</v>
      </c>
      <c r="D2" s="1">
        <v>2.0699999999999998</v>
      </c>
      <c r="E2" s="1">
        <v>2.15</v>
      </c>
      <c r="F2" s="1">
        <v>2.15</v>
      </c>
      <c r="G2" s="1">
        <v>1.89</v>
      </c>
      <c r="H2" s="10">
        <f>AVERAGE(C2:G2)</f>
        <v>2.0760000000000001</v>
      </c>
    </row>
    <row r="3" spans="1:8" x14ac:dyDescent="0.25">
      <c r="A3" s="4">
        <v>2</v>
      </c>
      <c r="B3" s="1" t="s">
        <v>46</v>
      </c>
      <c r="C3" s="1">
        <v>1.41</v>
      </c>
      <c r="D3" s="1">
        <v>1.6</v>
      </c>
      <c r="E3" s="1">
        <v>1.72</v>
      </c>
      <c r="F3" s="1">
        <v>1.67</v>
      </c>
      <c r="G3" s="1">
        <v>1.7</v>
      </c>
      <c r="H3" s="10">
        <f t="shared" ref="H3:H41" si="0">AVERAGE(C3:G3)</f>
        <v>1.6199999999999999</v>
      </c>
    </row>
    <row r="4" spans="1:8" x14ac:dyDescent="0.25">
      <c r="A4" s="4">
        <v>3</v>
      </c>
      <c r="B4" s="1" t="s">
        <v>47</v>
      </c>
      <c r="C4" s="1">
        <v>2.1</v>
      </c>
      <c r="D4" s="1">
        <v>2.4900000000000002</v>
      </c>
      <c r="E4" s="1">
        <v>2.37</v>
      </c>
      <c r="F4" s="1">
        <v>2.58</v>
      </c>
      <c r="G4" s="1">
        <v>2.37</v>
      </c>
      <c r="H4" s="10">
        <f t="shared" si="0"/>
        <v>2.3820000000000001</v>
      </c>
    </row>
    <row r="5" spans="1:8" x14ac:dyDescent="0.25">
      <c r="A5" s="4">
        <v>4</v>
      </c>
      <c r="B5" s="1" t="s">
        <v>48</v>
      </c>
      <c r="C5" s="1">
        <v>2.1800000000000002</v>
      </c>
      <c r="D5" s="1">
        <v>2.12</v>
      </c>
      <c r="E5" s="1">
        <v>2.31</v>
      </c>
      <c r="F5" s="1">
        <v>1.97</v>
      </c>
      <c r="G5" s="1">
        <v>1.96</v>
      </c>
      <c r="H5" s="10">
        <f t="shared" si="0"/>
        <v>2.1080000000000005</v>
      </c>
    </row>
    <row r="6" spans="1:8" x14ac:dyDescent="0.25">
      <c r="A6" s="4">
        <v>5</v>
      </c>
      <c r="B6" s="1" t="s">
        <v>46</v>
      </c>
      <c r="C6" s="1">
        <v>1.74</v>
      </c>
      <c r="D6" s="1">
        <v>1.84</v>
      </c>
      <c r="E6" s="1">
        <v>1.9</v>
      </c>
      <c r="F6" s="1">
        <v>1.82</v>
      </c>
      <c r="G6" s="1">
        <v>2.2000000000000002</v>
      </c>
      <c r="H6" s="10">
        <f t="shared" si="0"/>
        <v>1.9</v>
      </c>
    </row>
    <row r="7" spans="1:8" x14ac:dyDescent="0.25">
      <c r="A7" s="4">
        <v>6</v>
      </c>
      <c r="B7" s="1" t="s">
        <v>47</v>
      </c>
      <c r="C7" s="1">
        <v>2.2000000000000002</v>
      </c>
      <c r="D7" s="1">
        <v>2.0499999999999998</v>
      </c>
      <c r="E7" s="1">
        <v>2.84</v>
      </c>
      <c r="F7" s="1">
        <v>2.2200000000000002</v>
      </c>
      <c r="G7" s="1">
        <v>2.48</v>
      </c>
      <c r="H7" s="10">
        <f t="shared" si="0"/>
        <v>2.3580000000000001</v>
      </c>
    </row>
    <row r="8" spans="1:8" x14ac:dyDescent="0.25">
      <c r="A8" s="4">
        <v>7</v>
      </c>
      <c r="B8" s="1" t="s">
        <v>48</v>
      </c>
      <c r="C8" s="1">
        <v>2.7</v>
      </c>
      <c r="D8" s="1">
        <v>1.91</v>
      </c>
      <c r="E8" s="1">
        <v>2.44</v>
      </c>
      <c r="F8" s="1">
        <v>2.31</v>
      </c>
      <c r="G8" s="1">
        <v>2.0299999999999998</v>
      </c>
      <c r="H8" s="10">
        <f t="shared" si="0"/>
        <v>2.278</v>
      </c>
    </row>
    <row r="9" spans="1:8" x14ac:dyDescent="0.25">
      <c r="A9" s="4">
        <v>8</v>
      </c>
      <c r="B9" s="1" t="s">
        <v>45</v>
      </c>
      <c r="C9" s="1">
        <v>2.34</v>
      </c>
      <c r="D9" s="1">
        <v>2.2400000000000002</v>
      </c>
      <c r="E9" s="1">
        <v>2.0499999999999998</v>
      </c>
      <c r="F9" s="1">
        <v>2.2799999999999998</v>
      </c>
      <c r="G9" s="1">
        <v>2.3199999999999998</v>
      </c>
      <c r="H9" s="10">
        <f t="shared" si="0"/>
        <v>2.246</v>
      </c>
    </row>
    <row r="10" spans="1:8" x14ac:dyDescent="0.25">
      <c r="A10" s="4">
        <v>9</v>
      </c>
      <c r="B10" s="1" t="s">
        <v>47</v>
      </c>
      <c r="C10" s="1">
        <v>2.15</v>
      </c>
      <c r="D10" s="1">
        <v>2.54</v>
      </c>
      <c r="E10" s="1">
        <v>2.58</v>
      </c>
      <c r="F10" s="1">
        <v>2.63</v>
      </c>
      <c r="G10" s="1">
        <v>2.5099999999999998</v>
      </c>
      <c r="H10" s="10">
        <f t="shared" si="0"/>
        <v>2.4819999999999998</v>
      </c>
    </row>
    <row r="11" spans="1:8" x14ac:dyDescent="0.25">
      <c r="A11" s="4">
        <v>10</v>
      </c>
      <c r="B11" s="1" t="s">
        <v>48</v>
      </c>
      <c r="C11" s="1">
        <v>1.95</v>
      </c>
      <c r="D11" s="1">
        <v>2.5</v>
      </c>
      <c r="E11" s="1">
        <v>2.4300000000000002</v>
      </c>
      <c r="F11" s="1">
        <v>2.64</v>
      </c>
      <c r="G11" s="1">
        <v>2.6</v>
      </c>
      <c r="H11" s="10">
        <f t="shared" si="0"/>
        <v>2.4240000000000004</v>
      </c>
    </row>
    <row r="12" spans="1:8" x14ac:dyDescent="0.25">
      <c r="A12" s="4">
        <v>11</v>
      </c>
      <c r="B12" s="1" t="s">
        <v>45</v>
      </c>
      <c r="C12" s="1">
        <v>2.23</v>
      </c>
      <c r="D12" s="1">
        <v>2.2799999999999998</v>
      </c>
      <c r="E12" s="1">
        <v>1.41</v>
      </c>
      <c r="F12" s="1">
        <v>2.38</v>
      </c>
      <c r="G12" s="1">
        <v>1.74</v>
      </c>
      <c r="H12" s="10">
        <f t="shared" si="0"/>
        <v>2.008</v>
      </c>
    </row>
    <row r="13" spans="1:8" x14ac:dyDescent="0.25">
      <c r="A13" s="4">
        <v>12</v>
      </c>
      <c r="B13" s="1" t="s">
        <v>46</v>
      </c>
      <c r="C13" s="1">
        <v>2.06</v>
      </c>
      <c r="D13" s="1">
        <v>2.17</v>
      </c>
      <c r="E13" s="1">
        <v>2.48</v>
      </c>
      <c r="F13" s="1">
        <v>2.33</v>
      </c>
      <c r="G13" s="1">
        <v>2.46</v>
      </c>
      <c r="H13" s="10">
        <f t="shared" si="0"/>
        <v>2.2999999999999998</v>
      </c>
    </row>
    <row r="14" spans="1:8" x14ac:dyDescent="0.25">
      <c r="A14" s="4">
        <v>13</v>
      </c>
      <c r="B14" s="1" t="s">
        <v>48</v>
      </c>
      <c r="C14" s="1">
        <v>2.0699999999999998</v>
      </c>
      <c r="D14" s="1">
        <v>1.98</v>
      </c>
      <c r="E14" s="1">
        <v>2.62</v>
      </c>
      <c r="F14" s="1">
        <v>2.23</v>
      </c>
      <c r="G14" s="1">
        <v>2.29</v>
      </c>
      <c r="H14" s="10">
        <f t="shared" si="0"/>
        <v>2.2380000000000004</v>
      </c>
    </row>
    <row r="15" spans="1:8" x14ac:dyDescent="0.25">
      <c r="A15" s="4">
        <v>14</v>
      </c>
      <c r="B15" s="1" t="s">
        <v>45</v>
      </c>
      <c r="C15" s="1">
        <v>2.23</v>
      </c>
      <c r="D15" s="1">
        <v>2.37</v>
      </c>
      <c r="E15" s="1">
        <v>2.44</v>
      </c>
      <c r="F15" s="1">
        <v>2.52</v>
      </c>
      <c r="G15" s="1">
        <v>2.31</v>
      </c>
      <c r="H15" s="10">
        <f t="shared" si="0"/>
        <v>2.3739999999999997</v>
      </c>
    </row>
    <row r="16" spans="1:8" x14ac:dyDescent="0.25">
      <c r="A16" s="4">
        <v>15</v>
      </c>
      <c r="B16" s="1" t="s">
        <v>46</v>
      </c>
      <c r="C16" s="1">
        <v>2.14</v>
      </c>
      <c r="D16" s="1">
        <v>2.5299999999999998</v>
      </c>
      <c r="E16" s="1">
        <v>2.2599999999999998</v>
      </c>
      <c r="F16" s="1">
        <v>2.2599999999999998</v>
      </c>
      <c r="G16" s="1">
        <v>2.25</v>
      </c>
      <c r="H16" s="10">
        <f t="shared" si="0"/>
        <v>2.2879999999999998</v>
      </c>
    </row>
    <row r="17" spans="1:8" x14ac:dyDescent="0.25">
      <c r="A17" s="4">
        <v>16</v>
      </c>
      <c r="B17" s="1" t="s">
        <v>47</v>
      </c>
      <c r="C17" s="1">
        <v>2.61</v>
      </c>
      <c r="D17" s="1">
        <v>2.27</v>
      </c>
      <c r="E17" s="1">
        <v>2.37</v>
      </c>
      <c r="F17" s="1">
        <v>2.5099999999999998</v>
      </c>
      <c r="G17" s="1">
        <v>2.46</v>
      </c>
      <c r="H17" s="10">
        <f t="shared" si="0"/>
        <v>2.444</v>
      </c>
    </row>
    <row r="18" spans="1:8" x14ac:dyDescent="0.25">
      <c r="A18" s="4">
        <v>17</v>
      </c>
      <c r="B18" s="1" t="s">
        <v>45</v>
      </c>
      <c r="C18" s="1">
        <v>2.37</v>
      </c>
      <c r="D18" s="1">
        <v>2.33</v>
      </c>
      <c r="E18" s="1">
        <v>2.36</v>
      </c>
      <c r="F18" s="1">
        <v>2.27</v>
      </c>
      <c r="G18" s="1">
        <v>2.21</v>
      </c>
      <c r="H18" s="10">
        <f t="shared" si="0"/>
        <v>2.3079999999999998</v>
      </c>
    </row>
    <row r="19" spans="1:8" x14ac:dyDescent="0.25">
      <c r="A19" s="4">
        <v>18</v>
      </c>
      <c r="B19" s="1" t="s">
        <v>46</v>
      </c>
      <c r="C19" s="1">
        <v>2.0499999999999998</v>
      </c>
      <c r="D19" s="1">
        <v>2.08</v>
      </c>
      <c r="E19" s="1">
        <v>1.98</v>
      </c>
      <c r="F19" s="1">
        <v>2.04</v>
      </c>
      <c r="G19" s="1">
        <v>2.0499999999999998</v>
      </c>
      <c r="H19" s="10">
        <f t="shared" si="0"/>
        <v>2.04</v>
      </c>
    </row>
    <row r="20" spans="1:8" x14ac:dyDescent="0.25">
      <c r="A20" s="4">
        <v>19</v>
      </c>
      <c r="B20" s="1" t="s">
        <v>47</v>
      </c>
      <c r="C20" s="1">
        <v>2.13</v>
      </c>
      <c r="D20" s="1">
        <v>2.23</v>
      </c>
      <c r="E20" s="1">
        <v>2.8</v>
      </c>
      <c r="F20" s="1">
        <v>1.95</v>
      </c>
      <c r="G20" s="1">
        <v>2.16</v>
      </c>
      <c r="H20" s="10">
        <f t="shared" si="0"/>
        <v>2.254</v>
      </c>
    </row>
    <row r="21" spans="1:8" x14ac:dyDescent="0.25">
      <c r="A21" s="4">
        <v>20</v>
      </c>
      <c r="B21" s="1" t="s">
        <v>48</v>
      </c>
      <c r="C21" s="1">
        <v>2.39</v>
      </c>
      <c r="D21" s="1">
        <v>2.31</v>
      </c>
      <c r="E21" s="1">
        <v>2.2400000000000002</v>
      </c>
      <c r="F21" s="1">
        <v>2.0699999999999998</v>
      </c>
      <c r="G21" s="1">
        <v>2.57</v>
      </c>
      <c r="H21" s="10">
        <f t="shared" si="0"/>
        <v>2.3159999999999998</v>
      </c>
    </row>
    <row r="22" spans="1:8" x14ac:dyDescent="0.25">
      <c r="A22" s="4">
        <v>21</v>
      </c>
      <c r="B22" s="1" t="s">
        <v>46</v>
      </c>
      <c r="C22" s="1">
        <v>2.0299999999999998</v>
      </c>
      <c r="D22" s="1">
        <v>2.04</v>
      </c>
      <c r="E22" s="1">
        <v>2.17</v>
      </c>
      <c r="F22" s="1">
        <v>2.09</v>
      </c>
      <c r="G22" s="1">
        <v>2.25</v>
      </c>
      <c r="H22" s="10">
        <f t="shared" si="0"/>
        <v>2.1160000000000001</v>
      </c>
    </row>
    <row r="23" spans="1:8" x14ac:dyDescent="0.25">
      <c r="A23" s="4">
        <v>22</v>
      </c>
      <c r="B23" s="1" t="s">
        <v>47</v>
      </c>
      <c r="C23" s="1">
        <v>2.4</v>
      </c>
      <c r="D23" s="1">
        <v>2.97</v>
      </c>
      <c r="E23" s="1">
        <v>2.72</v>
      </c>
      <c r="F23" s="1">
        <v>2.76</v>
      </c>
      <c r="G23" s="1">
        <v>2.4500000000000002</v>
      </c>
      <c r="H23" s="10">
        <f t="shared" si="0"/>
        <v>2.66</v>
      </c>
    </row>
    <row r="24" spans="1:8" x14ac:dyDescent="0.25">
      <c r="A24" s="4">
        <v>23</v>
      </c>
      <c r="B24" s="1" t="s">
        <v>48</v>
      </c>
      <c r="C24" s="1">
        <v>1.98</v>
      </c>
      <c r="D24" s="1">
        <v>1.83</v>
      </c>
      <c r="E24" s="1">
        <v>1.98</v>
      </c>
      <c r="F24" s="1">
        <v>2.06</v>
      </c>
      <c r="G24" s="1">
        <v>1.84</v>
      </c>
      <c r="H24" s="10">
        <f t="shared" si="0"/>
        <v>1.9379999999999999</v>
      </c>
    </row>
    <row r="25" spans="1:8" x14ac:dyDescent="0.25">
      <c r="A25" s="4">
        <v>24</v>
      </c>
      <c r="B25" s="1" t="s">
        <v>45</v>
      </c>
      <c r="C25" s="1">
        <v>1.95</v>
      </c>
      <c r="D25" s="1">
        <v>1.97</v>
      </c>
      <c r="E25" s="1">
        <v>2.02</v>
      </c>
      <c r="F25" s="1">
        <v>2.2200000000000002</v>
      </c>
      <c r="G25" s="1">
        <v>2.2000000000000002</v>
      </c>
      <c r="H25" s="10">
        <f t="shared" si="0"/>
        <v>2.0720000000000001</v>
      </c>
    </row>
    <row r="26" spans="1:8" x14ac:dyDescent="0.25">
      <c r="A26" s="4">
        <v>25</v>
      </c>
      <c r="B26" s="1" t="s">
        <v>47</v>
      </c>
      <c r="C26" s="1">
        <v>2.15</v>
      </c>
      <c r="D26" s="1">
        <v>2.02</v>
      </c>
      <c r="E26" s="1">
        <v>1.94</v>
      </c>
      <c r="F26" s="1">
        <v>1.88</v>
      </c>
      <c r="G26" s="1">
        <v>2.06</v>
      </c>
      <c r="H26" s="10">
        <f t="shared" si="0"/>
        <v>2.0099999999999998</v>
      </c>
    </row>
    <row r="27" spans="1:8" x14ac:dyDescent="0.25">
      <c r="A27" s="4">
        <v>26</v>
      </c>
      <c r="B27" s="1" t="s">
        <v>48</v>
      </c>
      <c r="C27" s="1">
        <v>1.97</v>
      </c>
      <c r="D27" s="1">
        <v>2.15</v>
      </c>
      <c r="E27" s="1">
        <v>1.96</v>
      </c>
      <c r="F27" s="1">
        <v>1.89</v>
      </c>
      <c r="G27" s="1">
        <v>2.37</v>
      </c>
      <c r="H27" s="10">
        <f t="shared" si="0"/>
        <v>2.0680000000000001</v>
      </c>
    </row>
    <row r="28" spans="1:8" x14ac:dyDescent="0.25">
      <c r="A28" s="4">
        <v>27</v>
      </c>
      <c r="B28" s="1" t="s">
        <v>45</v>
      </c>
      <c r="C28" s="1">
        <v>2.0299999999999998</v>
      </c>
      <c r="D28" s="1">
        <v>2.2799999999999998</v>
      </c>
      <c r="E28" s="1">
        <v>2.04</v>
      </c>
      <c r="F28" s="1">
        <v>2.4700000000000002</v>
      </c>
      <c r="G28" s="1">
        <v>2.02</v>
      </c>
      <c r="H28" s="10">
        <f t="shared" si="0"/>
        <v>2.1680000000000001</v>
      </c>
    </row>
    <row r="29" spans="1:8" x14ac:dyDescent="0.25">
      <c r="A29" s="4">
        <v>28</v>
      </c>
      <c r="B29" s="1" t="s">
        <v>46</v>
      </c>
      <c r="C29" s="1">
        <v>2.44</v>
      </c>
      <c r="D29" s="1">
        <v>2.2400000000000002</v>
      </c>
      <c r="E29" s="1">
        <v>2.2799999999999998</v>
      </c>
      <c r="F29" s="1">
        <v>2.38</v>
      </c>
      <c r="G29" s="1">
        <v>2.31</v>
      </c>
      <c r="H29" s="10">
        <f t="shared" si="0"/>
        <v>2.33</v>
      </c>
    </row>
    <row r="30" spans="1:8" x14ac:dyDescent="0.25">
      <c r="A30" s="4">
        <v>29</v>
      </c>
      <c r="B30" s="1" t="s">
        <v>48</v>
      </c>
      <c r="C30" s="1">
        <v>2.0699999999999998</v>
      </c>
      <c r="D30" s="1">
        <v>2.44</v>
      </c>
      <c r="E30" s="1">
        <v>2.3199999999999998</v>
      </c>
      <c r="F30" s="1">
        <v>2.06</v>
      </c>
      <c r="G30" s="1">
        <v>2.4</v>
      </c>
      <c r="H30" s="10">
        <f t="shared" si="0"/>
        <v>2.258</v>
      </c>
    </row>
    <row r="31" spans="1:8" x14ac:dyDescent="0.25">
      <c r="A31" s="4">
        <v>30</v>
      </c>
      <c r="B31" s="1" t="s">
        <v>45</v>
      </c>
      <c r="C31" s="1">
        <v>2.4900000000000002</v>
      </c>
      <c r="D31" s="1">
        <v>2.79</v>
      </c>
      <c r="E31" s="1">
        <v>2.44</v>
      </c>
      <c r="F31" s="1">
        <v>2.63</v>
      </c>
      <c r="G31" s="1">
        <v>2.69</v>
      </c>
      <c r="H31" s="10">
        <f t="shared" si="0"/>
        <v>2.6080000000000001</v>
      </c>
    </row>
    <row r="32" spans="1:8" x14ac:dyDescent="0.25">
      <c r="A32" s="4">
        <v>31</v>
      </c>
      <c r="B32" s="1" t="s">
        <v>46</v>
      </c>
      <c r="C32" s="1">
        <v>2.96</v>
      </c>
      <c r="D32" s="1">
        <v>2.44</v>
      </c>
      <c r="E32" s="1">
        <v>2.75</v>
      </c>
      <c r="F32" s="1">
        <v>2.2999999999999998</v>
      </c>
      <c r="G32" s="1">
        <v>2.5299999999999998</v>
      </c>
      <c r="H32" s="10">
        <f t="shared" si="0"/>
        <v>2.5959999999999996</v>
      </c>
    </row>
    <row r="33" spans="1:8" x14ac:dyDescent="0.25">
      <c r="A33" s="4">
        <v>32</v>
      </c>
      <c r="B33" s="1" t="s">
        <v>47</v>
      </c>
      <c r="C33" s="1">
        <v>2.21</v>
      </c>
      <c r="D33" s="1">
        <v>2.1</v>
      </c>
      <c r="E33" s="1">
        <v>2.13</v>
      </c>
      <c r="F33" s="1">
        <v>2.12</v>
      </c>
      <c r="G33" s="1">
        <v>2.23</v>
      </c>
      <c r="H33" s="10">
        <f t="shared" si="0"/>
        <v>2.1580000000000004</v>
      </c>
    </row>
    <row r="34" spans="1:8" x14ac:dyDescent="0.25">
      <c r="A34" s="4">
        <v>33</v>
      </c>
      <c r="B34" s="1" t="s">
        <v>45</v>
      </c>
      <c r="C34" s="1">
        <v>2.2400000000000002</v>
      </c>
      <c r="D34" s="1">
        <v>2.38</v>
      </c>
      <c r="E34" s="1">
        <v>2.27</v>
      </c>
      <c r="F34" s="1">
        <v>2.7</v>
      </c>
      <c r="G34" s="1">
        <v>2.4</v>
      </c>
      <c r="H34" s="10">
        <f t="shared" si="0"/>
        <v>2.3980000000000001</v>
      </c>
    </row>
    <row r="35" spans="1:8" x14ac:dyDescent="0.25">
      <c r="A35" s="4">
        <v>34</v>
      </c>
      <c r="B35" s="1" t="s">
        <v>46</v>
      </c>
      <c r="C35" s="1">
        <v>2.36</v>
      </c>
      <c r="D35" s="1">
        <v>2.09</v>
      </c>
      <c r="E35" s="1">
        <v>2.38</v>
      </c>
      <c r="F35" s="1">
        <v>2.15</v>
      </c>
      <c r="G35" s="1">
        <v>2.4300000000000002</v>
      </c>
      <c r="H35" s="10">
        <f t="shared" si="0"/>
        <v>2.2819999999999996</v>
      </c>
    </row>
    <row r="36" spans="1:8" x14ac:dyDescent="0.25">
      <c r="A36" s="4">
        <v>35</v>
      </c>
      <c r="B36" s="1" t="s">
        <v>47</v>
      </c>
      <c r="C36" s="1">
        <v>2.58</v>
      </c>
      <c r="D36" s="1">
        <v>2.27</v>
      </c>
      <c r="E36" s="1">
        <v>2.2799999999999998</v>
      </c>
      <c r="F36" s="1">
        <v>2.31</v>
      </c>
      <c r="G36" s="1">
        <v>1.36</v>
      </c>
      <c r="H36" s="10">
        <f t="shared" si="0"/>
        <v>2.1599999999999997</v>
      </c>
    </row>
    <row r="37" spans="1:8" x14ac:dyDescent="0.25">
      <c r="A37" s="4">
        <v>36</v>
      </c>
      <c r="B37" s="1" t="s">
        <v>48</v>
      </c>
      <c r="C37" s="1">
        <v>2.25</v>
      </c>
      <c r="D37" s="1">
        <v>2.37</v>
      </c>
      <c r="E37" s="1">
        <v>2.57</v>
      </c>
      <c r="F37" s="1">
        <v>2.36</v>
      </c>
      <c r="G37" s="1">
        <v>2.59</v>
      </c>
      <c r="H37" s="10">
        <f t="shared" si="0"/>
        <v>2.4279999999999999</v>
      </c>
    </row>
    <row r="38" spans="1:8" x14ac:dyDescent="0.25">
      <c r="A38" s="4">
        <v>37</v>
      </c>
      <c r="B38" s="1" t="s">
        <v>46</v>
      </c>
      <c r="C38" s="1">
        <v>1.92</v>
      </c>
      <c r="D38" s="1">
        <v>2</v>
      </c>
      <c r="E38" s="1">
        <v>2.16</v>
      </c>
      <c r="F38" s="1">
        <v>2.0099999999999998</v>
      </c>
      <c r="G38" s="1">
        <v>1.99</v>
      </c>
      <c r="H38" s="10">
        <f t="shared" si="0"/>
        <v>2.016</v>
      </c>
    </row>
    <row r="39" spans="1:8" x14ac:dyDescent="0.25">
      <c r="A39" s="4">
        <v>38</v>
      </c>
      <c r="B39" s="1" t="s">
        <v>47</v>
      </c>
      <c r="C39" s="1">
        <v>2</v>
      </c>
      <c r="D39" s="1">
        <v>2.08</v>
      </c>
      <c r="E39" s="1">
        <v>2.0499999999999998</v>
      </c>
      <c r="F39" s="1">
        <v>2.19</v>
      </c>
      <c r="G39" s="1">
        <v>2.0699999999999998</v>
      </c>
      <c r="H39" s="10">
        <f t="shared" si="0"/>
        <v>2.0780000000000003</v>
      </c>
    </row>
    <row r="40" spans="1:8" x14ac:dyDescent="0.25">
      <c r="A40" s="4">
        <v>39</v>
      </c>
      <c r="B40" s="1" t="s">
        <v>48</v>
      </c>
      <c r="C40" s="1">
        <v>2.35</v>
      </c>
      <c r="D40" s="1">
        <v>2.33</v>
      </c>
      <c r="E40" s="1">
        <v>2.13</v>
      </c>
      <c r="F40" s="1">
        <v>2.48</v>
      </c>
      <c r="G40" s="1">
        <v>2.44</v>
      </c>
      <c r="H40" s="10">
        <f t="shared" si="0"/>
        <v>2.3459999999999996</v>
      </c>
    </row>
    <row r="41" spans="1:8" x14ac:dyDescent="0.25">
      <c r="A41" s="4">
        <v>40</v>
      </c>
      <c r="B41" s="1" t="s">
        <v>45</v>
      </c>
      <c r="C41" s="1">
        <v>2.29</v>
      </c>
      <c r="D41" s="1">
        <v>2.2200000000000002</v>
      </c>
      <c r="E41" s="1">
        <v>2.19</v>
      </c>
      <c r="F41" s="1">
        <v>2.35</v>
      </c>
      <c r="G41" s="1">
        <v>2.29</v>
      </c>
      <c r="H41" s="10">
        <f t="shared" si="0"/>
        <v>2.2679999999999998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80" zoomScaleNormal="80" workbookViewId="0">
      <selection sqref="A1:Z41"/>
    </sheetView>
  </sheetViews>
  <sheetFormatPr baseColWidth="10" defaultRowHeight="15" x14ac:dyDescent="0.25"/>
  <sheetData>
    <row r="1" spans="1:26" x14ac:dyDescent="0.25">
      <c r="A1" s="2" t="s">
        <v>43</v>
      </c>
      <c r="B1" s="3" t="s">
        <v>42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82</v>
      </c>
    </row>
    <row r="2" spans="1:26" x14ac:dyDescent="0.25">
      <c r="A2" s="4">
        <v>1</v>
      </c>
      <c r="B2" s="1" t="s">
        <v>45</v>
      </c>
      <c r="C2" s="1">
        <v>13</v>
      </c>
      <c r="D2" s="1">
        <v>5</v>
      </c>
      <c r="E2" s="1">
        <v>20</v>
      </c>
      <c r="F2" s="1">
        <v>5</v>
      </c>
      <c r="G2" s="1">
        <v>2.5</v>
      </c>
      <c r="H2" s="1">
        <v>1</v>
      </c>
      <c r="I2" s="1">
        <v>2</v>
      </c>
      <c r="J2" s="1">
        <v>1</v>
      </c>
      <c r="K2" s="1">
        <v>1.5</v>
      </c>
      <c r="L2" s="1">
        <v>1</v>
      </c>
      <c r="M2" s="1">
        <v>1.5</v>
      </c>
      <c r="N2" s="1">
        <v>1.5</v>
      </c>
      <c r="O2" s="1">
        <v>1</v>
      </c>
      <c r="P2" s="1">
        <v>1</v>
      </c>
      <c r="Q2" s="1">
        <v>1</v>
      </c>
      <c r="R2" s="1">
        <v>1</v>
      </c>
      <c r="S2" s="1"/>
      <c r="T2" s="1"/>
      <c r="U2" s="1"/>
      <c r="V2" s="1"/>
      <c r="W2" s="1"/>
      <c r="X2" s="1"/>
      <c r="Y2" s="1"/>
      <c r="Z2" s="1">
        <f>SUM(C2:Y2)</f>
        <v>59</v>
      </c>
    </row>
    <row r="3" spans="1:26" x14ac:dyDescent="0.25">
      <c r="A3" s="4">
        <v>2</v>
      </c>
      <c r="B3" s="1" t="s">
        <v>46</v>
      </c>
      <c r="C3" s="1">
        <v>1</v>
      </c>
      <c r="D3" s="1">
        <v>1</v>
      </c>
      <c r="E3" s="1">
        <v>1.5</v>
      </c>
      <c r="F3" s="1">
        <v>1</v>
      </c>
      <c r="G3" s="1">
        <v>1</v>
      </c>
      <c r="H3" s="1">
        <v>0.5</v>
      </c>
      <c r="I3" s="1">
        <v>1</v>
      </c>
      <c r="J3" s="1">
        <v>1</v>
      </c>
      <c r="K3" s="1">
        <v>1.5</v>
      </c>
      <c r="L3" s="1">
        <v>2</v>
      </c>
      <c r="M3" s="1">
        <v>1.5</v>
      </c>
      <c r="N3" s="1">
        <v>3.5</v>
      </c>
      <c r="O3" s="1">
        <v>2.5</v>
      </c>
      <c r="P3" s="1">
        <v>3.5</v>
      </c>
      <c r="Q3" s="1"/>
      <c r="R3" s="1"/>
      <c r="S3" s="1"/>
      <c r="T3" s="1"/>
      <c r="U3" s="1"/>
      <c r="V3" s="1"/>
      <c r="W3" s="1"/>
      <c r="X3" s="1"/>
      <c r="Y3" s="1"/>
      <c r="Z3" s="1">
        <f t="shared" ref="Z3:Z41" si="0">SUM(C3:Y3)</f>
        <v>22.5</v>
      </c>
    </row>
    <row r="4" spans="1:26" x14ac:dyDescent="0.25">
      <c r="A4" s="4">
        <v>3</v>
      </c>
      <c r="B4" s="1" t="s">
        <v>47</v>
      </c>
      <c r="C4" s="1">
        <v>1</v>
      </c>
      <c r="D4" s="1">
        <v>6.5</v>
      </c>
      <c r="E4" s="1">
        <v>20</v>
      </c>
      <c r="F4" s="1">
        <v>5.5</v>
      </c>
      <c r="G4" s="1">
        <v>5.5</v>
      </c>
      <c r="H4" s="1">
        <v>7</v>
      </c>
      <c r="I4" s="1">
        <v>4</v>
      </c>
      <c r="J4" s="1">
        <v>1.5</v>
      </c>
      <c r="K4" s="1">
        <v>3</v>
      </c>
      <c r="L4" s="1">
        <v>3</v>
      </c>
      <c r="M4" s="1">
        <v>2</v>
      </c>
      <c r="N4" s="1">
        <v>3</v>
      </c>
      <c r="O4" s="1">
        <v>2.5</v>
      </c>
      <c r="P4" s="1">
        <v>2</v>
      </c>
      <c r="Q4" s="1">
        <v>2</v>
      </c>
      <c r="R4" s="1">
        <v>1</v>
      </c>
      <c r="S4" s="1">
        <v>1.5</v>
      </c>
      <c r="T4" s="1">
        <v>1.5</v>
      </c>
      <c r="U4" s="1">
        <v>2</v>
      </c>
      <c r="V4" s="1"/>
      <c r="W4" s="1"/>
      <c r="X4" s="1"/>
      <c r="Y4" s="1"/>
      <c r="Z4" s="1">
        <f t="shared" si="0"/>
        <v>74.5</v>
      </c>
    </row>
    <row r="5" spans="1:26" x14ac:dyDescent="0.25">
      <c r="A5" s="4">
        <v>4</v>
      </c>
      <c r="B5" s="1" t="s">
        <v>48</v>
      </c>
      <c r="C5" s="1">
        <v>0.5</v>
      </c>
      <c r="D5" s="1">
        <v>6.5</v>
      </c>
      <c r="E5" s="1">
        <v>8</v>
      </c>
      <c r="F5" s="1">
        <v>4</v>
      </c>
      <c r="G5" s="1">
        <v>7.5</v>
      </c>
      <c r="H5" s="1">
        <v>5</v>
      </c>
      <c r="I5" s="1">
        <v>2</v>
      </c>
      <c r="J5" s="1">
        <v>4</v>
      </c>
      <c r="K5" s="1">
        <v>3</v>
      </c>
      <c r="L5" s="1">
        <v>2</v>
      </c>
      <c r="M5" s="1">
        <v>3</v>
      </c>
      <c r="N5" s="1">
        <v>4</v>
      </c>
      <c r="O5" s="1">
        <v>0.5</v>
      </c>
      <c r="P5" s="1">
        <v>2</v>
      </c>
      <c r="Q5" s="1">
        <v>2</v>
      </c>
      <c r="R5" s="1">
        <v>2</v>
      </c>
      <c r="S5" s="1">
        <v>3.5</v>
      </c>
      <c r="T5" s="1">
        <v>2.5</v>
      </c>
      <c r="U5" s="1">
        <v>4</v>
      </c>
      <c r="V5" s="1">
        <v>4</v>
      </c>
      <c r="W5" s="1"/>
      <c r="X5" s="1"/>
      <c r="Y5" s="1"/>
      <c r="Z5" s="1">
        <f t="shared" si="0"/>
        <v>70</v>
      </c>
    </row>
    <row r="6" spans="1:26" x14ac:dyDescent="0.25">
      <c r="A6" s="4">
        <v>5</v>
      </c>
      <c r="B6" s="1" t="s">
        <v>46</v>
      </c>
      <c r="C6" s="1">
        <v>1</v>
      </c>
      <c r="D6" s="1">
        <v>4</v>
      </c>
      <c r="E6" s="1">
        <v>0.5</v>
      </c>
      <c r="F6" s="1">
        <v>4</v>
      </c>
      <c r="G6" s="1">
        <v>2</v>
      </c>
      <c r="H6" s="1">
        <v>1</v>
      </c>
      <c r="I6" s="1">
        <v>2.5</v>
      </c>
      <c r="J6" s="1">
        <v>3</v>
      </c>
      <c r="K6" s="1">
        <v>3.5</v>
      </c>
      <c r="L6" s="1">
        <v>2.5</v>
      </c>
      <c r="M6" s="1">
        <v>3</v>
      </c>
      <c r="N6" s="1">
        <v>2</v>
      </c>
      <c r="O6" s="1">
        <v>4.5</v>
      </c>
      <c r="P6" s="1">
        <v>2</v>
      </c>
      <c r="Q6" s="1">
        <v>4.5</v>
      </c>
      <c r="R6" s="1">
        <v>6</v>
      </c>
      <c r="S6" s="1">
        <v>7.5</v>
      </c>
      <c r="T6" s="1">
        <v>7.5</v>
      </c>
      <c r="U6" s="1">
        <v>6.5</v>
      </c>
      <c r="V6" s="1">
        <v>1.5</v>
      </c>
      <c r="W6" s="1"/>
      <c r="X6" s="1"/>
      <c r="Y6" s="1"/>
      <c r="Z6" s="1">
        <f t="shared" si="0"/>
        <v>69</v>
      </c>
    </row>
    <row r="7" spans="1:26" x14ac:dyDescent="0.25">
      <c r="A7" s="4">
        <v>6</v>
      </c>
      <c r="B7" s="1" t="s">
        <v>47</v>
      </c>
      <c r="C7" s="1">
        <v>2.5</v>
      </c>
      <c r="D7" s="1">
        <v>22.5</v>
      </c>
      <c r="E7" s="1">
        <v>13</v>
      </c>
      <c r="F7" s="1">
        <v>9</v>
      </c>
      <c r="G7" s="1">
        <v>11</v>
      </c>
      <c r="H7" s="1">
        <v>22</v>
      </c>
      <c r="I7" s="1">
        <v>0.5</v>
      </c>
      <c r="J7" s="1">
        <v>0.2</v>
      </c>
      <c r="K7" s="1">
        <v>0.5</v>
      </c>
      <c r="L7" s="1">
        <v>0.5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>
        <f t="shared" si="0"/>
        <v>81.7</v>
      </c>
    </row>
    <row r="8" spans="1:26" x14ac:dyDescent="0.25">
      <c r="A8" s="4">
        <v>7</v>
      </c>
      <c r="B8" s="1" t="s">
        <v>48</v>
      </c>
      <c r="C8" s="1">
        <v>5</v>
      </c>
      <c r="D8" s="1">
        <v>10</v>
      </c>
      <c r="E8" s="1">
        <v>4.5</v>
      </c>
      <c r="F8" s="1">
        <v>8</v>
      </c>
      <c r="G8" s="1">
        <v>1</v>
      </c>
      <c r="H8" s="1">
        <v>4</v>
      </c>
      <c r="I8" s="1">
        <v>2.5</v>
      </c>
      <c r="J8" s="1">
        <v>3</v>
      </c>
      <c r="K8" s="1">
        <v>1.5</v>
      </c>
      <c r="L8" s="1">
        <v>3</v>
      </c>
      <c r="M8" s="1">
        <v>2.5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>
        <f t="shared" si="0"/>
        <v>45</v>
      </c>
    </row>
    <row r="9" spans="1:26" x14ac:dyDescent="0.25">
      <c r="A9" s="4">
        <v>8</v>
      </c>
      <c r="B9" s="1" t="s">
        <v>45</v>
      </c>
      <c r="C9" s="1">
        <v>15</v>
      </c>
      <c r="D9" s="1">
        <v>3</v>
      </c>
      <c r="E9" s="1">
        <v>4</v>
      </c>
      <c r="F9" s="1">
        <v>6</v>
      </c>
      <c r="G9" s="1">
        <v>4</v>
      </c>
      <c r="H9" s="1">
        <v>3.5</v>
      </c>
      <c r="I9" s="1">
        <v>1</v>
      </c>
      <c r="J9" s="1">
        <v>2</v>
      </c>
      <c r="K9" s="1">
        <v>2.5</v>
      </c>
      <c r="L9" s="1">
        <v>1</v>
      </c>
      <c r="M9" s="1">
        <v>1.5</v>
      </c>
      <c r="N9" s="1">
        <v>0.5</v>
      </c>
      <c r="O9" s="1">
        <v>1</v>
      </c>
      <c r="P9" s="1">
        <v>1</v>
      </c>
      <c r="Q9" s="1"/>
      <c r="R9" s="1"/>
      <c r="S9" s="1"/>
      <c r="T9" s="1"/>
      <c r="U9" s="1"/>
      <c r="V9" s="1"/>
      <c r="W9" s="1"/>
      <c r="X9" s="1"/>
      <c r="Y9" s="1"/>
      <c r="Z9" s="1">
        <f t="shared" si="0"/>
        <v>46</v>
      </c>
    </row>
    <row r="10" spans="1:26" x14ac:dyDescent="0.25">
      <c r="A10" s="4">
        <v>9</v>
      </c>
      <c r="B10" s="1" t="s">
        <v>47</v>
      </c>
      <c r="C10" s="1">
        <v>1.5</v>
      </c>
      <c r="D10" s="1">
        <v>4</v>
      </c>
      <c r="E10" s="1">
        <v>10.5</v>
      </c>
      <c r="F10" s="1">
        <v>4</v>
      </c>
      <c r="G10" s="1">
        <v>4</v>
      </c>
      <c r="H10" s="1">
        <v>5.5</v>
      </c>
      <c r="I10" s="1">
        <v>5.5</v>
      </c>
      <c r="J10" s="1">
        <v>2</v>
      </c>
      <c r="K10" s="1">
        <v>3</v>
      </c>
      <c r="L10" s="1">
        <v>5.5</v>
      </c>
      <c r="M10" s="1">
        <v>1</v>
      </c>
      <c r="N10" s="1">
        <v>4</v>
      </c>
      <c r="O10" s="1">
        <v>1.5</v>
      </c>
      <c r="P10" s="1">
        <v>1</v>
      </c>
      <c r="Q10" s="1">
        <v>1</v>
      </c>
      <c r="R10" s="1">
        <v>2</v>
      </c>
      <c r="S10" s="1"/>
      <c r="T10" s="1"/>
      <c r="U10" s="1"/>
      <c r="V10" s="1"/>
      <c r="W10" s="1"/>
      <c r="X10" s="1"/>
      <c r="Y10" s="1"/>
      <c r="Z10" s="1">
        <f t="shared" si="0"/>
        <v>56</v>
      </c>
    </row>
    <row r="11" spans="1:26" x14ac:dyDescent="0.25">
      <c r="A11" s="4">
        <v>10</v>
      </c>
      <c r="B11" s="1" t="s">
        <v>48</v>
      </c>
      <c r="C11" s="1">
        <v>3</v>
      </c>
      <c r="D11" s="1">
        <v>3</v>
      </c>
      <c r="E11" s="1">
        <v>7.5</v>
      </c>
      <c r="F11" s="1">
        <v>8.5</v>
      </c>
      <c r="G11" s="1">
        <v>1.5</v>
      </c>
      <c r="H11" s="1">
        <v>2.5</v>
      </c>
      <c r="I11" s="1">
        <v>1.5</v>
      </c>
      <c r="J11" s="1">
        <v>2</v>
      </c>
      <c r="K11" s="1">
        <v>1.5</v>
      </c>
      <c r="L11" s="1">
        <v>1.5</v>
      </c>
      <c r="M11" s="1">
        <v>3</v>
      </c>
      <c r="N11" s="1">
        <v>2</v>
      </c>
      <c r="O11" s="1">
        <v>3</v>
      </c>
      <c r="P11" s="1">
        <v>7.5</v>
      </c>
      <c r="Q11" s="1">
        <v>3</v>
      </c>
      <c r="R11" s="1">
        <v>5</v>
      </c>
      <c r="S11" s="1">
        <v>9</v>
      </c>
      <c r="T11" s="1">
        <v>2.5</v>
      </c>
      <c r="U11" s="1">
        <v>3</v>
      </c>
      <c r="V11" s="1">
        <v>3</v>
      </c>
      <c r="W11" s="1"/>
      <c r="X11" s="1"/>
      <c r="Y11" s="1"/>
      <c r="Z11" s="1">
        <f t="shared" si="0"/>
        <v>73.5</v>
      </c>
    </row>
    <row r="12" spans="1:26" x14ac:dyDescent="0.25">
      <c r="A12" s="4">
        <v>11</v>
      </c>
      <c r="B12" s="1" t="s">
        <v>45</v>
      </c>
      <c r="C12" s="1">
        <v>6</v>
      </c>
      <c r="D12" s="1">
        <v>1.5</v>
      </c>
      <c r="E12" s="1">
        <v>5.5</v>
      </c>
      <c r="F12" s="1">
        <v>3</v>
      </c>
      <c r="G12" s="1">
        <v>5</v>
      </c>
      <c r="H12" s="1">
        <v>2.5</v>
      </c>
      <c r="I12" s="1">
        <v>4.5</v>
      </c>
      <c r="J12" s="1">
        <v>3.5</v>
      </c>
      <c r="K12" s="1">
        <v>2</v>
      </c>
      <c r="L12" s="1">
        <v>4</v>
      </c>
      <c r="M12" s="1">
        <v>3</v>
      </c>
      <c r="N12" s="1">
        <v>3.5</v>
      </c>
      <c r="O12" s="1">
        <v>3.5</v>
      </c>
      <c r="P12" s="1">
        <v>2</v>
      </c>
      <c r="Q12" s="1">
        <v>2.5</v>
      </c>
      <c r="R12" s="1">
        <v>2</v>
      </c>
      <c r="S12" s="1"/>
      <c r="T12" s="1"/>
      <c r="U12" s="1"/>
      <c r="V12" s="1"/>
      <c r="W12" s="1"/>
      <c r="X12" s="1"/>
      <c r="Y12" s="1"/>
      <c r="Z12" s="1">
        <f t="shared" si="0"/>
        <v>54</v>
      </c>
    </row>
    <row r="13" spans="1:26" x14ac:dyDescent="0.25">
      <c r="A13" s="4">
        <v>12</v>
      </c>
      <c r="B13" s="1" t="s">
        <v>46</v>
      </c>
      <c r="C13" s="1">
        <v>0.5</v>
      </c>
      <c r="D13" s="1">
        <v>3.5</v>
      </c>
      <c r="E13" s="1">
        <v>2</v>
      </c>
      <c r="F13" s="1">
        <v>6</v>
      </c>
      <c r="G13" s="1">
        <v>2</v>
      </c>
      <c r="H13" s="1">
        <v>6</v>
      </c>
      <c r="I13" s="1">
        <v>2</v>
      </c>
      <c r="J13" s="1">
        <v>2</v>
      </c>
      <c r="K13" s="1">
        <v>3</v>
      </c>
      <c r="L13" s="1">
        <v>1</v>
      </c>
      <c r="M13" s="1">
        <v>2</v>
      </c>
      <c r="N13" s="1">
        <v>1</v>
      </c>
      <c r="O13" s="1">
        <v>1.5</v>
      </c>
      <c r="P13" s="1">
        <v>1.5</v>
      </c>
      <c r="Q13" s="1">
        <v>4</v>
      </c>
      <c r="R13" s="1">
        <v>2</v>
      </c>
      <c r="S13" s="1">
        <v>8</v>
      </c>
      <c r="T13" s="1">
        <v>3</v>
      </c>
      <c r="U13" s="1">
        <v>4</v>
      </c>
      <c r="V13" s="1">
        <v>6</v>
      </c>
      <c r="W13" s="1">
        <v>2.5</v>
      </c>
      <c r="X13" s="1">
        <v>2</v>
      </c>
      <c r="Y13" s="1">
        <v>2</v>
      </c>
      <c r="Z13" s="1">
        <f t="shared" si="0"/>
        <v>67.5</v>
      </c>
    </row>
    <row r="14" spans="1:26" x14ac:dyDescent="0.25">
      <c r="A14" s="4">
        <v>13</v>
      </c>
      <c r="B14" s="1" t="s">
        <v>48</v>
      </c>
      <c r="C14" s="1">
        <v>0.5</v>
      </c>
      <c r="D14" s="1">
        <v>15</v>
      </c>
      <c r="E14" s="1">
        <v>4</v>
      </c>
      <c r="F14" s="1">
        <v>3</v>
      </c>
      <c r="G14" s="1">
        <v>2.5</v>
      </c>
      <c r="H14" s="1">
        <v>6</v>
      </c>
      <c r="I14" s="1">
        <v>2.5</v>
      </c>
      <c r="J14" s="1">
        <v>2.5</v>
      </c>
      <c r="K14" s="1">
        <v>3</v>
      </c>
      <c r="L14" s="1">
        <v>1</v>
      </c>
      <c r="M14" s="1">
        <v>1</v>
      </c>
      <c r="N14" s="1">
        <v>0.5</v>
      </c>
      <c r="O14" s="1">
        <v>2</v>
      </c>
      <c r="P14" s="1">
        <v>1.5</v>
      </c>
      <c r="Q14" s="1">
        <v>3</v>
      </c>
      <c r="R14" s="1">
        <v>2.5</v>
      </c>
      <c r="S14" s="1">
        <v>5.5</v>
      </c>
      <c r="T14" s="1">
        <v>4</v>
      </c>
      <c r="U14" s="1">
        <v>8</v>
      </c>
      <c r="V14" s="1">
        <v>8</v>
      </c>
      <c r="W14" s="1"/>
      <c r="X14" s="1"/>
      <c r="Y14" s="1"/>
      <c r="Z14" s="1">
        <f t="shared" si="0"/>
        <v>76</v>
      </c>
    </row>
    <row r="15" spans="1:26" x14ac:dyDescent="0.25">
      <c r="A15" s="4">
        <v>14</v>
      </c>
      <c r="B15" s="1" t="s">
        <v>45</v>
      </c>
      <c r="C15" s="1">
        <v>0.5</v>
      </c>
      <c r="D15" s="1">
        <v>0.5</v>
      </c>
      <c r="E15" s="1">
        <v>10</v>
      </c>
      <c r="F15" s="1">
        <v>1.5</v>
      </c>
      <c r="G15" s="1">
        <v>3</v>
      </c>
      <c r="H15" s="1">
        <v>3.5</v>
      </c>
      <c r="I15" s="1">
        <v>1.5</v>
      </c>
      <c r="J15" s="1">
        <v>2</v>
      </c>
      <c r="K15" s="1">
        <v>1</v>
      </c>
      <c r="L15" s="1">
        <v>1.5</v>
      </c>
      <c r="M15" s="1">
        <v>1</v>
      </c>
      <c r="N15" s="1">
        <v>1.5</v>
      </c>
      <c r="O15" s="1">
        <v>1</v>
      </c>
      <c r="P15" s="1">
        <v>1.5</v>
      </c>
      <c r="Q15" s="1">
        <v>1.5</v>
      </c>
      <c r="R15" s="1">
        <v>1</v>
      </c>
      <c r="S15" s="1">
        <v>1</v>
      </c>
      <c r="T15" s="1"/>
      <c r="U15" s="1"/>
      <c r="V15" s="1"/>
      <c r="W15" s="1"/>
      <c r="X15" s="1"/>
      <c r="Y15" s="1"/>
      <c r="Z15" s="1">
        <f t="shared" si="0"/>
        <v>33.5</v>
      </c>
    </row>
    <row r="16" spans="1:26" x14ac:dyDescent="0.25">
      <c r="A16" s="4">
        <v>15</v>
      </c>
      <c r="B16" s="1" t="s">
        <v>46</v>
      </c>
      <c r="C16" s="1">
        <v>0.5</v>
      </c>
      <c r="D16" s="1">
        <v>4</v>
      </c>
      <c r="E16" s="1">
        <v>2.5</v>
      </c>
      <c r="F16" s="1">
        <v>1</v>
      </c>
      <c r="G16" s="1">
        <v>1</v>
      </c>
      <c r="H16" s="1">
        <v>1.5</v>
      </c>
      <c r="I16" s="1">
        <v>1.5</v>
      </c>
      <c r="J16" s="1">
        <v>1</v>
      </c>
      <c r="K16" s="1">
        <v>1</v>
      </c>
      <c r="L16" s="1">
        <v>2</v>
      </c>
      <c r="M16" s="1">
        <v>2</v>
      </c>
      <c r="N16" s="1">
        <v>2.5</v>
      </c>
      <c r="O16" s="1">
        <v>2.5</v>
      </c>
      <c r="P16" s="1">
        <v>5</v>
      </c>
      <c r="Q16" s="1">
        <v>8.5</v>
      </c>
      <c r="R16" s="1">
        <v>4</v>
      </c>
      <c r="S16" s="1">
        <v>5.5</v>
      </c>
      <c r="T16" s="1">
        <v>3</v>
      </c>
      <c r="U16" s="1">
        <v>2</v>
      </c>
      <c r="V16" s="1"/>
      <c r="W16" s="1"/>
      <c r="X16" s="1"/>
      <c r="Y16" s="1"/>
      <c r="Z16" s="1">
        <f t="shared" si="0"/>
        <v>51</v>
      </c>
    </row>
    <row r="17" spans="1:26" x14ac:dyDescent="0.25">
      <c r="A17" s="4">
        <v>16</v>
      </c>
      <c r="B17" s="1" t="s">
        <v>47</v>
      </c>
      <c r="C17" s="1">
        <v>5.5</v>
      </c>
      <c r="D17" s="1">
        <v>9</v>
      </c>
      <c r="E17" s="1">
        <v>6.5</v>
      </c>
      <c r="F17" s="1">
        <v>2.5</v>
      </c>
      <c r="G17" s="1">
        <v>8</v>
      </c>
      <c r="H17" s="1">
        <v>4</v>
      </c>
      <c r="I17" s="1">
        <v>2</v>
      </c>
      <c r="J17" s="1">
        <v>2</v>
      </c>
      <c r="K17" s="1">
        <v>4.5</v>
      </c>
      <c r="L17" s="1">
        <v>2</v>
      </c>
      <c r="M17" s="1">
        <v>1.5</v>
      </c>
      <c r="N17" s="1">
        <v>1.5</v>
      </c>
      <c r="O17" s="1">
        <v>1</v>
      </c>
      <c r="P17" s="1">
        <v>1.5</v>
      </c>
      <c r="Q17" s="1">
        <v>0.5</v>
      </c>
      <c r="R17" s="1">
        <v>0.5</v>
      </c>
      <c r="S17" s="1">
        <v>1</v>
      </c>
      <c r="T17" s="1"/>
      <c r="U17" s="1"/>
      <c r="V17" s="1"/>
      <c r="W17" s="1"/>
      <c r="X17" s="1"/>
      <c r="Y17" s="1"/>
      <c r="Z17" s="1">
        <f t="shared" si="0"/>
        <v>53.5</v>
      </c>
    </row>
    <row r="18" spans="1:26" x14ac:dyDescent="0.25">
      <c r="A18" s="4">
        <v>17</v>
      </c>
      <c r="B18" s="1" t="s">
        <v>45</v>
      </c>
      <c r="C18" s="1">
        <v>0.1</v>
      </c>
      <c r="D18" s="1">
        <v>3.5</v>
      </c>
      <c r="E18" s="1">
        <v>4.5</v>
      </c>
      <c r="F18" s="1">
        <v>5.5</v>
      </c>
      <c r="G18" s="1">
        <v>2.5</v>
      </c>
      <c r="H18" s="1">
        <v>4</v>
      </c>
      <c r="I18" s="1">
        <v>0.5</v>
      </c>
      <c r="J18" s="1">
        <v>0.5</v>
      </c>
      <c r="K18" s="1">
        <v>2</v>
      </c>
      <c r="L18" s="1">
        <v>2.5</v>
      </c>
      <c r="M18" s="1">
        <v>1.5</v>
      </c>
      <c r="N18" s="1">
        <v>1</v>
      </c>
      <c r="O18" s="1">
        <v>1</v>
      </c>
      <c r="P18" s="1">
        <v>2</v>
      </c>
      <c r="Q18" s="1">
        <v>2.5</v>
      </c>
      <c r="R18" s="1">
        <v>2</v>
      </c>
      <c r="S18" s="1">
        <v>2</v>
      </c>
      <c r="T18" s="1">
        <v>1</v>
      </c>
      <c r="U18" s="1"/>
      <c r="V18" s="1"/>
      <c r="W18" s="1"/>
      <c r="X18" s="1"/>
      <c r="Y18" s="1"/>
      <c r="Z18" s="1">
        <f t="shared" si="0"/>
        <v>38.6</v>
      </c>
    </row>
    <row r="19" spans="1:26" x14ac:dyDescent="0.25">
      <c r="A19" s="4">
        <v>18</v>
      </c>
      <c r="B19" s="1" t="s">
        <v>46</v>
      </c>
      <c r="C19" s="1">
        <v>0.5</v>
      </c>
      <c r="D19" s="1">
        <v>2</v>
      </c>
      <c r="E19" s="1">
        <v>13.5</v>
      </c>
      <c r="F19" s="1">
        <v>4.5</v>
      </c>
      <c r="G19" s="1">
        <v>1.5</v>
      </c>
      <c r="H19" s="1">
        <v>1</v>
      </c>
      <c r="I19" s="1">
        <v>2.5</v>
      </c>
      <c r="J19" s="1">
        <v>1.5</v>
      </c>
      <c r="K19" s="1">
        <v>3</v>
      </c>
      <c r="L19" s="1">
        <v>1</v>
      </c>
      <c r="M19" s="1">
        <v>1.5</v>
      </c>
      <c r="N19" s="1">
        <v>1</v>
      </c>
      <c r="O19" s="1">
        <v>3.5</v>
      </c>
      <c r="P19" s="1">
        <v>2</v>
      </c>
      <c r="Q19" s="1">
        <v>6.5</v>
      </c>
      <c r="R19" s="1">
        <v>2</v>
      </c>
      <c r="S19" s="1">
        <v>4</v>
      </c>
      <c r="T19" s="1">
        <v>3.5</v>
      </c>
      <c r="U19" s="1">
        <v>4.5</v>
      </c>
      <c r="V19" s="1"/>
      <c r="W19" s="1"/>
      <c r="X19" s="1"/>
      <c r="Y19" s="1"/>
      <c r="Z19" s="1">
        <f t="shared" si="0"/>
        <v>59.5</v>
      </c>
    </row>
    <row r="20" spans="1:26" x14ac:dyDescent="0.25">
      <c r="A20" s="4">
        <v>19</v>
      </c>
      <c r="B20" s="1" t="s">
        <v>47</v>
      </c>
      <c r="C20" s="1">
        <v>4</v>
      </c>
      <c r="D20" s="1">
        <v>16</v>
      </c>
      <c r="E20" s="1">
        <v>8</v>
      </c>
      <c r="F20" s="1">
        <v>2.5</v>
      </c>
      <c r="G20" s="1">
        <v>4</v>
      </c>
      <c r="H20" s="1">
        <v>1.5</v>
      </c>
      <c r="I20" s="1">
        <v>1</v>
      </c>
      <c r="J20" s="1">
        <v>1.5</v>
      </c>
      <c r="K20" s="1">
        <v>1</v>
      </c>
      <c r="L20" s="1">
        <v>1</v>
      </c>
      <c r="M20" s="1">
        <v>1</v>
      </c>
      <c r="N20" s="1">
        <v>1.5</v>
      </c>
      <c r="O20" s="1">
        <v>1.5</v>
      </c>
      <c r="P20" s="1">
        <v>1</v>
      </c>
      <c r="Q20" s="1">
        <v>1</v>
      </c>
      <c r="R20" s="1"/>
      <c r="S20" s="1"/>
      <c r="T20" s="1"/>
      <c r="U20" s="1"/>
      <c r="V20" s="1"/>
      <c r="W20" s="1"/>
      <c r="X20" s="1"/>
      <c r="Y20" s="1"/>
      <c r="Z20" s="1">
        <f t="shared" si="0"/>
        <v>46.5</v>
      </c>
    </row>
    <row r="21" spans="1:26" x14ac:dyDescent="0.25">
      <c r="A21" s="4">
        <v>20</v>
      </c>
      <c r="B21" s="1" t="s">
        <v>48</v>
      </c>
      <c r="C21" s="1">
        <v>14</v>
      </c>
      <c r="D21" s="1">
        <v>17</v>
      </c>
      <c r="E21" s="1">
        <v>12.5</v>
      </c>
      <c r="F21" s="1">
        <v>5.5</v>
      </c>
      <c r="G21" s="1">
        <v>8</v>
      </c>
      <c r="H21" s="1">
        <v>5</v>
      </c>
      <c r="I21" s="1">
        <v>2</v>
      </c>
      <c r="J21" s="1">
        <v>2.5</v>
      </c>
      <c r="K21" s="1">
        <v>4</v>
      </c>
      <c r="L21" s="1">
        <v>3</v>
      </c>
      <c r="M21" s="1">
        <v>2.5</v>
      </c>
      <c r="N21" s="1">
        <v>2.5</v>
      </c>
      <c r="O21" s="1">
        <v>1</v>
      </c>
      <c r="P21" s="1">
        <v>3</v>
      </c>
      <c r="Q21" s="1">
        <v>2</v>
      </c>
      <c r="R21" s="1">
        <v>2</v>
      </c>
      <c r="S21" s="1">
        <v>1</v>
      </c>
      <c r="T21" s="1">
        <v>2</v>
      </c>
      <c r="U21" s="1"/>
      <c r="V21" s="1"/>
      <c r="W21" s="1"/>
      <c r="X21" s="1"/>
      <c r="Y21" s="1"/>
      <c r="Z21" s="1">
        <f t="shared" si="0"/>
        <v>89.5</v>
      </c>
    </row>
    <row r="22" spans="1:26" x14ac:dyDescent="0.25">
      <c r="A22" s="4">
        <v>21</v>
      </c>
      <c r="B22" s="1" t="s">
        <v>46</v>
      </c>
      <c r="C22" s="1">
        <v>1</v>
      </c>
      <c r="D22" s="1">
        <v>3</v>
      </c>
      <c r="E22" s="1">
        <v>1.5</v>
      </c>
      <c r="F22" s="1">
        <v>4</v>
      </c>
      <c r="G22" s="1">
        <v>1.5</v>
      </c>
      <c r="H22" s="1">
        <v>1.5</v>
      </c>
      <c r="I22" s="1">
        <v>2.5</v>
      </c>
      <c r="J22" s="1">
        <v>3.5</v>
      </c>
      <c r="K22" s="1">
        <v>1</v>
      </c>
      <c r="L22" s="1">
        <v>2.5</v>
      </c>
      <c r="M22" s="1">
        <v>1.5</v>
      </c>
      <c r="N22" s="1">
        <v>1</v>
      </c>
      <c r="O22" s="1">
        <v>1</v>
      </c>
      <c r="P22" s="1">
        <v>1.5</v>
      </c>
      <c r="Q22" s="1">
        <v>1</v>
      </c>
      <c r="R22" s="1">
        <v>2.5</v>
      </c>
      <c r="S22" s="1">
        <v>2.5</v>
      </c>
      <c r="T22" s="1">
        <v>4.5</v>
      </c>
      <c r="U22" s="1">
        <v>4</v>
      </c>
      <c r="V22" s="1">
        <v>3</v>
      </c>
      <c r="W22" s="1"/>
      <c r="X22" s="1"/>
      <c r="Y22" s="1"/>
      <c r="Z22" s="1">
        <f t="shared" si="0"/>
        <v>44.5</v>
      </c>
    </row>
    <row r="23" spans="1:26" x14ac:dyDescent="0.25">
      <c r="A23" s="4">
        <v>22</v>
      </c>
      <c r="B23" s="1" t="s">
        <v>47</v>
      </c>
      <c r="C23" s="1">
        <v>0.5</v>
      </c>
      <c r="D23" s="1">
        <v>21.5</v>
      </c>
      <c r="E23" s="1">
        <v>2.5</v>
      </c>
      <c r="F23" s="1">
        <v>31</v>
      </c>
      <c r="G23" s="1">
        <v>1.5</v>
      </c>
      <c r="H23" s="1">
        <v>1</v>
      </c>
      <c r="I23" s="1">
        <v>2</v>
      </c>
      <c r="J23" s="1">
        <v>3</v>
      </c>
      <c r="K23" s="1">
        <v>1.5</v>
      </c>
      <c r="L23" s="1">
        <v>1.5</v>
      </c>
      <c r="M23" s="1">
        <v>2.5</v>
      </c>
      <c r="N23" s="1">
        <v>2</v>
      </c>
      <c r="O23" s="1">
        <v>1.5</v>
      </c>
      <c r="P23" s="1">
        <v>1</v>
      </c>
      <c r="Q23" s="1">
        <v>0.5</v>
      </c>
      <c r="R23" s="1">
        <v>1</v>
      </c>
      <c r="S23" s="1">
        <v>1</v>
      </c>
      <c r="T23" s="1">
        <v>1</v>
      </c>
      <c r="U23" s="1"/>
      <c r="V23" s="1"/>
      <c r="W23" s="1"/>
      <c r="X23" s="1"/>
      <c r="Y23" s="1"/>
      <c r="Z23" s="1">
        <f t="shared" si="0"/>
        <v>76.5</v>
      </c>
    </row>
    <row r="24" spans="1:26" x14ac:dyDescent="0.25">
      <c r="A24" s="4">
        <v>23</v>
      </c>
      <c r="B24" s="1" t="s">
        <v>48</v>
      </c>
      <c r="C24" s="1">
        <v>11.5</v>
      </c>
      <c r="D24" s="1">
        <v>3</v>
      </c>
      <c r="E24" s="1">
        <v>2</v>
      </c>
      <c r="F24" s="1">
        <v>3.5</v>
      </c>
      <c r="G24" s="1">
        <v>2.5</v>
      </c>
      <c r="H24" s="1">
        <v>0.5</v>
      </c>
      <c r="I24" s="1">
        <v>1</v>
      </c>
      <c r="J24" s="1">
        <v>1.5</v>
      </c>
      <c r="K24" s="1">
        <v>0.5</v>
      </c>
      <c r="L24" s="1">
        <v>1</v>
      </c>
      <c r="M24" s="1">
        <v>1</v>
      </c>
      <c r="N24" s="1">
        <v>2.5</v>
      </c>
      <c r="O24" s="1">
        <v>1</v>
      </c>
      <c r="P24" s="1">
        <v>2.5</v>
      </c>
      <c r="Q24" s="1">
        <v>4</v>
      </c>
      <c r="R24" s="1">
        <v>4.5</v>
      </c>
      <c r="S24" s="1">
        <v>4.5</v>
      </c>
      <c r="T24" s="1">
        <v>4</v>
      </c>
      <c r="U24" s="1">
        <v>3</v>
      </c>
      <c r="V24" s="1"/>
      <c r="W24" s="1"/>
      <c r="X24" s="1"/>
      <c r="Y24" s="1"/>
      <c r="Z24" s="1">
        <f t="shared" si="0"/>
        <v>54</v>
      </c>
    </row>
    <row r="25" spans="1:26" x14ac:dyDescent="0.25">
      <c r="A25" s="4">
        <v>24</v>
      </c>
      <c r="B25" s="1" t="s">
        <v>45</v>
      </c>
      <c r="C25" s="1">
        <v>5.5</v>
      </c>
      <c r="D25" s="1">
        <v>20.5</v>
      </c>
      <c r="E25" s="1">
        <v>22</v>
      </c>
      <c r="F25" s="1">
        <v>3</v>
      </c>
      <c r="G25" s="1">
        <v>0.5</v>
      </c>
      <c r="H25" s="1">
        <v>2</v>
      </c>
      <c r="I25" s="1">
        <v>2.5</v>
      </c>
      <c r="J25" s="1">
        <v>2.5</v>
      </c>
      <c r="K25" s="1">
        <v>2.5</v>
      </c>
      <c r="L25" s="1">
        <v>4</v>
      </c>
      <c r="M25" s="1">
        <v>2.5</v>
      </c>
      <c r="N25" s="1">
        <v>4</v>
      </c>
      <c r="O25" s="1">
        <v>4</v>
      </c>
      <c r="P25" s="1">
        <v>3.5</v>
      </c>
      <c r="Q25" s="1">
        <v>5</v>
      </c>
      <c r="R25" s="1">
        <v>2.5</v>
      </c>
      <c r="S25" s="1">
        <v>2.5</v>
      </c>
      <c r="T25" s="1">
        <v>1.5</v>
      </c>
      <c r="U25" s="1"/>
      <c r="V25" s="1"/>
      <c r="W25" s="1"/>
      <c r="X25" s="1"/>
      <c r="Y25" s="1"/>
      <c r="Z25" s="1">
        <f t="shared" si="0"/>
        <v>90.5</v>
      </c>
    </row>
    <row r="26" spans="1:26" x14ac:dyDescent="0.25">
      <c r="A26" s="4">
        <v>25</v>
      </c>
      <c r="B26" s="1" t="s">
        <v>47</v>
      </c>
      <c r="C26" s="1">
        <v>2</v>
      </c>
      <c r="D26" s="1">
        <v>8</v>
      </c>
      <c r="E26" s="1">
        <v>24</v>
      </c>
      <c r="F26" s="1">
        <v>4</v>
      </c>
      <c r="G26" s="1">
        <v>26</v>
      </c>
      <c r="H26" s="1">
        <v>1</v>
      </c>
      <c r="I26" s="1">
        <v>7</v>
      </c>
      <c r="J26" s="1">
        <v>2.5</v>
      </c>
      <c r="K26" s="1">
        <v>2</v>
      </c>
      <c r="L26" s="1">
        <v>3</v>
      </c>
      <c r="M26" s="1">
        <v>3.5</v>
      </c>
      <c r="N26" s="1">
        <v>1.5</v>
      </c>
      <c r="O26" s="1">
        <v>0.2</v>
      </c>
      <c r="P26" s="1">
        <v>1</v>
      </c>
      <c r="Q26" s="1">
        <v>0.5</v>
      </c>
      <c r="R26" s="1"/>
      <c r="S26" s="1"/>
      <c r="T26" s="1"/>
      <c r="U26" s="1"/>
      <c r="V26" s="1"/>
      <c r="W26" s="1"/>
      <c r="X26" s="1"/>
      <c r="Y26" s="1"/>
      <c r="Z26" s="1">
        <f t="shared" si="0"/>
        <v>86.2</v>
      </c>
    </row>
    <row r="27" spans="1:26" x14ac:dyDescent="0.25">
      <c r="A27" s="4">
        <v>26</v>
      </c>
      <c r="B27" s="1" t="s">
        <v>48</v>
      </c>
      <c r="C27" s="1">
        <v>0.5</v>
      </c>
      <c r="D27" s="1">
        <v>2</v>
      </c>
      <c r="E27" s="1">
        <v>1</v>
      </c>
      <c r="F27" s="1">
        <v>1</v>
      </c>
      <c r="G27" s="1">
        <v>1.5</v>
      </c>
      <c r="H27" s="1">
        <v>1</v>
      </c>
      <c r="I27" s="1">
        <v>2</v>
      </c>
      <c r="J27" s="1">
        <v>1</v>
      </c>
      <c r="K27" s="1">
        <v>1.5</v>
      </c>
      <c r="L27" s="1">
        <v>2.5</v>
      </c>
      <c r="M27" s="1">
        <v>3.5</v>
      </c>
      <c r="N27" s="1">
        <v>5</v>
      </c>
      <c r="O27" s="1">
        <v>6</v>
      </c>
      <c r="P27" s="1">
        <v>9</v>
      </c>
      <c r="Q27" s="1">
        <v>6</v>
      </c>
      <c r="R27" s="1">
        <v>19</v>
      </c>
      <c r="S27" s="1">
        <v>9</v>
      </c>
      <c r="T27" s="1">
        <v>4</v>
      </c>
      <c r="U27" s="1">
        <v>2</v>
      </c>
      <c r="V27" s="1">
        <v>2</v>
      </c>
      <c r="W27" s="1"/>
      <c r="X27" s="1"/>
      <c r="Y27" s="1"/>
      <c r="Z27" s="1">
        <f t="shared" si="0"/>
        <v>79.5</v>
      </c>
    </row>
    <row r="28" spans="1:26" x14ac:dyDescent="0.25">
      <c r="A28" s="4">
        <v>27</v>
      </c>
      <c r="B28" s="1" t="s">
        <v>45</v>
      </c>
      <c r="C28" s="1">
        <v>1</v>
      </c>
      <c r="D28" s="1">
        <v>20</v>
      </c>
      <c r="E28" s="1">
        <v>4</v>
      </c>
      <c r="F28" s="1">
        <v>2</v>
      </c>
      <c r="G28" s="1">
        <v>3</v>
      </c>
      <c r="H28" s="1">
        <v>2</v>
      </c>
      <c r="I28" s="1">
        <v>0.5</v>
      </c>
      <c r="J28" s="1">
        <v>1.5</v>
      </c>
      <c r="K28" s="1">
        <v>1.5</v>
      </c>
      <c r="L28" s="1">
        <v>0.5</v>
      </c>
      <c r="M28" s="1">
        <v>1</v>
      </c>
      <c r="N28" s="1">
        <v>0.5</v>
      </c>
      <c r="O28" s="1">
        <v>0.5</v>
      </c>
      <c r="P28" s="1">
        <v>2</v>
      </c>
      <c r="Q28" s="1">
        <v>0.5</v>
      </c>
      <c r="R28" s="1">
        <v>0.5</v>
      </c>
      <c r="S28" s="1"/>
      <c r="T28" s="1"/>
      <c r="U28" s="1"/>
      <c r="V28" s="1"/>
      <c r="W28" s="1"/>
      <c r="X28" s="1"/>
      <c r="Y28" s="1"/>
      <c r="Z28" s="1">
        <f t="shared" si="0"/>
        <v>41</v>
      </c>
    </row>
    <row r="29" spans="1:26" x14ac:dyDescent="0.25">
      <c r="A29" s="4">
        <v>28</v>
      </c>
      <c r="B29" s="1" t="s">
        <v>46</v>
      </c>
      <c r="C29" s="1">
        <v>20.5</v>
      </c>
      <c r="D29" s="1">
        <v>3</v>
      </c>
      <c r="E29" s="1">
        <v>2</v>
      </c>
      <c r="F29" s="1">
        <v>3.5</v>
      </c>
      <c r="G29" s="1">
        <v>6</v>
      </c>
      <c r="H29" s="1">
        <v>1</v>
      </c>
      <c r="I29" s="1">
        <v>4</v>
      </c>
      <c r="J29" s="1">
        <v>4</v>
      </c>
      <c r="K29" s="1">
        <v>4.5</v>
      </c>
      <c r="L29" s="1">
        <v>1.5</v>
      </c>
      <c r="M29" s="1">
        <v>2</v>
      </c>
      <c r="N29" s="1">
        <v>3.5</v>
      </c>
      <c r="O29" s="1">
        <v>5</v>
      </c>
      <c r="P29" s="1">
        <v>4.5</v>
      </c>
      <c r="Q29" s="1">
        <v>2</v>
      </c>
      <c r="R29" s="1">
        <v>7.5</v>
      </c>
      <c r="S29" s="1">
        <v>3.5</v>
      </c>
      <c r="T29" s="1">
        <v>7.5</v>
      </c>
      <c r="U29" s="1">
        <v>8.5</v>
      </c>
      <c r="V29" s="1">
        <v>8.5</v>
      </c>
      <c r="W29" s="1">
        <v>2.5</v>
      </c>
      <c r="X29" s="1">
        <v>4</v>
      </c>
      <c r="Y29" s="1"/>
      <c r="Z29" s="1">
        <f t="shared" si="0"/>
        <v>109</v>
      </c>
    </row>
    <row r="30" spans="1:26" x14ac:dyDescent="0.25">
      <c r="A30" s="4">
        <v>29</v>
      </c>
      <c r="B30" s="1" t="s">
        <v>48</v>
      </c>
      <c r="C30" s="1">
        <v>0.5</v>
      </c>
      <c r="D30" s="1">
        <v>28</v>
      </c>
      <c r="E30" s="1">
        <v>3</v>
      </c>
      <c r="F30" s="1">
        <v>2</v>
      </c>
      <c r="G30" s="1">
        <v>1</v>
      </c>
      <c r="H30" s="1">
        <v>1</v>
      </c>
      <c r="I30" s="1">
        <v>1.5</v>
      </c>
      <c r="J30" s="1">
        <v>1.5</v>
      </c>
      <c r="K30" s="1">
        <v>2</v>
      </c>
      <c r="L30" s="1">
        <v>2.5</v>
      </c>
      <c r="M30" s="1">
        <v>5</v>
      </c>
      <c r="N30" s="1">
        <v>4</v>
      </c>
      <c r="O30" s="1">
        <v>4</v>
      </c>
      <c r="P30" s="1">
        <v>2.5</v>
      </c>
      <c r="Q30" s="1">
        <v>2.5</v>
      </c>
      <c r="R30" s="1">
        <v>2</v>
      </c>
      <c r="S30" s="1"/>
      <c r="T30" s="1"/>
      <c r="U30" s="1"/>
      <c r="V30" s="1"/>
      <c r="W30" s="1"/>
      <c r="X30" s="1"/>
      <c r="Y30" s="1"/>
      <c r="Z30" s="1">
        <f t="shared" si="0"/>
        <v>63</v>
      </c>
    </row>
    <row r="31" spans="1:26" x14ac:dyDescent="0.25">
      <c r="A31" s="4">
        <v>30</v>
      </c>
      <c r="B31" s="1" t="s">
        <v>45</v>
      </c>
      <c r="C31" s="1">
        <v>4</v>
      </c>
      <c r="D31" s="1">
        <v>12</v>
      </c>
      <c r="E31" s="1">
        <v>6.5</v>
      </c>
      <c r="F31" s="1">
        <v>6.5</v>
      </c>
      <c r="G31" s="1">
        <v>4</v>
      </c>
      <c r="H31" s="1">
        <v>1</v>
      </c>
      <c r="I31" s="1">
        <v>5.5</v>
      </c>
      <c r="J31" s="1">
        <v>2</v>
      </c>
      <c r="K31" s="1">
        <v>2.5</v>
      </c>
      <c r="L31" s="1">
        <v>1</v>
      </c>
      <c r="M31" s="1">
        <v>2</v>
      </c>
      <c r="N31" s="1">
        <v>0.5</v>
      </c>
      <c r="O31" s="1">
        <v>1</v>
      </c>
      <c r="P31" s="1">
        <v>1.5</v>
      </c>
      <c r="Q31" s="1">
        <v>1</v>
      </c>
      <c r="R31" s="1">
        <v>0.5</v>
      </c>
      <c r="S31" s="1">
        <v>0.5</v>
      </c>
      <c r="T31" s="1">
        <v>1</v>
      </c>
      <c r="U31" s="1"/>
      <c r="V31" s="1"/>
      <c r="W31" s="1"/>
      <c r="X31" s="1"/>
      <c r="Y31" s="1"/>
      <c r="Z31" s="1">
        <f t="shared" si="0"/>
        <v>53</v>
      </c>
    </row>
    <row r="32" spans="1:26" x14ac:dyDescent="0.25">
      <c r="A32" s="4">
        <v>31</v>
      </c>
      <c r="B32" s="1" t="s">
        <v>46</v>
      </c>
      <c r="C32" s="1">
        <v>4.5</v>
      </c>
      <c r="D32" s="1">
        <v>9</v>
      </c>
      <c r="E32" s="1">
        <v>5.5</v>
      </c>
      <c r="F32" s="1">
        <v>4.5</v>
      </c>
      <c r="G32" s="1">
        <v>4</v>
      </c>
      <c r="H32" s="1">
        <v>16</v>
      </c>
      <c r="I32" s="1">
        <v>2</v>
      </c>
      <c r="J32" s="1">
        <v>2.5</v>
      </c>
      <c r="K32" s="1">
        <v>5</v>
      </c>
      <c r="L32" s="1">
        <v>1.5</v>
      </c>
      <c r="M32" s="1">
        <v>3</v>
      </c>
      <c r="N32" s="1">
        <v>2</v>
      </c>
      <c r="O32" s="1">
        <v>8</v>
      </c>
      <c r="P32" s="1">
        <v>3</v>
      </c>
      <c r="Q32" s="1">
        <v>4</v>
      </c>
      <c r="R32" s="1">
        <v>12</v>
      </c>
      <c r="S32" s="1">
        <v>3</v>
      </c>
      <c r="T32" s="1">
        <v>6.5</v>
      </c>
      <c r="U32" s="1">
        <v>7.5</v>
      </c>
      <c r="V32" s="1">
        <v>2</v>
      </c>
      <c r="W32" s="1">
        <v>3.5</v>
      </c>
      <c r="X32" s="1">
        <v>2</v>
      </c>
      <c r="Y32" s="1"/>
      <c r="Z32" s="1">
        <f t="shared" si="0"/>
        <v>111</v>
      </c>
    </row>
    <row r="33" spans="1:26" x14ac:dyDescent="0.25">
      <c r="A33" s="4">
        <v>32</v>
      </c>
      <c r="B33" s="1" t="s">
        <v>47</v>
      </c>
      <c r="C33" s="1">
        <v>6.5</v>
      </c>
      <c r="D33" s="1">
        <v>6</v>
      </c>
      <c r="E33" s="1">
        <v>6</v>
      </c>
      <c r="F33" s="1">
        <v>2</v>
      </c>
      <c r="G33" s="1">
        <v>7.5</v>
      </c>
      <c r="H33" s="1">
        <v>5</v>
      </c>
      <c r="I33" s="1">
        <v>1</v>
      </c>
      <c r="J33" s="1">
        <v>0.1</v>
      </c>
      <c r="K33" s="1">
        <v>2.5</v>
      </c>
      <c r="L33" s="1">
        <v>1.5</v>
      </c>
      <c r="M33" s="1">
        <v>0.1</v>
      </c>
      <c r="N33" s="1">
        <v>1.5</v>
      </c>
      <c r="O33" s="1">
        <v>0.5</v>
      </c>
      <c r="P33" s="1">
        <v>0.5</v>
      </c>
      <c r="Q33" s="1">
        <v>1</v>
      </c>
      <c r="R33" s="1"/>
      <c r="S33" s="1"/>
      <c r="T33" s="1"/>
      <c r="U33" s="1"/>
      <c r="V33" s="1"/>
      <c r="W33" s="1"/>
      <c r="X33" s="1"/>
      <c r="Y33" s="1"/>
      <c r="Z33" s="1">
        <f t="shared" si="0"/>
        <v>41.7</v>
      </c>
    </row>
    <row r="34" spans="1:26" x14ac:dyDescent="0.25">
      <c r="A34" s="4">
        <v>33</v>
      </c>
      <c r="B34" s="1" t="s">
        <v>45</v>
      </c>
      <c r="C34" s="1">
        <v>1</v>
      </c>
      <c r="D34" s="1">
        <v>5</v>
      </c>
      <c r="E34" s="1">
        <v>1</v>
      </c>
      <c r="F34" s="1">
        <v>7.5</v>
      </c>
      <c r="G34" s="1">
        <v>4</v>
      </c>
      <c r="H34" s="1">
        <v>1.5</v>
      </c>
      <c r="I34" s="1">
        <v>4</v>
      </c>
      <c r="J34" s="1">
        <v>1</v>
      </c>
      <c r="K34" s="1">
        <v>0.5</v>
      </c>
      <c r="L34" s="1">
        <v>1</v>
      </c>
      <c r="M34" s="1">
        <v>1</v>
      </c>
      <c r="N34" s="1">
        <v>0.5</v>
      </c>
      <c r="O34" s="1">
        <v>1</v>
      </c>
      <c r="P34" s="1">
        <v>1.5</v>
      </c>
      <c r="Q34" s="1">
        <v>1.5</v>
      </c>
      <c r="R34" s="1">
        <v>1</v>
      </c>
      <c r="S34" s="1">
        <v>1</v>
      </c>
      <c r="T34" s="1"/>
      <c r="U34" s="1"/>
      <c r="V34" s="1"/>
      <c r="W34" s="1"/>
      <c r="X34" s="1"/>
      <c r="Y34" s="1"/>
      <c r="Z34" s="1">
        <f t="shared" si="0"/>
        <v>34</v>
      </c>
    </row>
    <row r="35" spans="1:26" x14ac:dyDescent="0.25">
      <c r="A35" s="4">
        <v>34</v>
      </c>
      <c r="B35" s="1" t="s">
        <v>46</v>
      </c>
      <c r="C35" s="1">
        <v>0.5</v>
      </c>
      <c r="D35" s="1">
        <v>6</v>
      </c>
      <c r="E35" s="1">
        <v>1.5</v>
      </c>
      <c r="F35" s="1">
        <v>4</v>
      </c>
      <c r="G35" s="1">
        <v>1</v>
      </c>
      <c r="H35" s="1">
        <v>2</v>
      </c>
      <c r="I35" s="1">
        <v>1.5</v>
      </c>
      <c r="J35" s="1">
        <v>2.5</v>
      </c>
      <c r="K35" s="1">
        <v>0.5</v>
      </c>
      <c r="L35" s="1">
        <v>1.5</v>
      </c>
      <c r="M35" s="1">
        <v>1.5</v>
      </c>
      <c r="N35" s="1">
        <v>2</v>
      </c>
      <c r="O35" s="1">
        <v>2</v>
      </c>
      <c r="P35" s="1">
        <v>2</v>
      </c>
      <c r="Q35" s="1">
        <v>2</v>
      </c>
      <c r="R35" s="1">
        <v>3</v>
      </c>
      <c r="S35" s="1">
        <v>8</v>
      </c>
      <c r="T35" s="1">
        <v>4</v>
      </c>
      <c r="U35" s="1">
        <v>4.5</v>
      </c>
      <c r="V35" s="1">
        <v>4</v>
      </c>
      <c r="W35" s="1">
        <v>2</v>
      </c>
      <c r="X35" s="1"/>
      <c r="Y35" s="1"/>
      <c r="Z35" s="1">
        <f t="shared" si="0"/>
        <v>56</v>
      </c>
    </row>
    <row r="36" spans="1:26" x14ac:dyDescent="0.25">
      <c r="A36" s="4">
        <v>35</v>
      </c>
      <c r="B36" s="1" t="s">
        <v>47</v>
      </c>
      <c r="C36" s="1">
        <v>5</v>
      </c>
      <c r="D36" s="1">
        <v>4.5</v>
      </c>
      <c r="E36" s="1">
        <v>2</v>
      </c>
      <c r="F36" s="1">
        <v>4</v>
      </c>
      <c r="G36" s="1">
        <v>4</v>
      </c>
      <c r="H36" s="1">
        <v>1</v>
      </c>
      <c r="I36" s="1">
        <v>1.5</v>
      </c>
      <c r="J36" s="1">
        <v>1</v>
      </c>
      <c r="K36" s="1">
        <v>1</v>
      </c>
      <c r="L36" s="1">
        <v>1.5</v>
      </c>
      <c r="M36" s="1">
        <v>0.5</v>
      </c>
      <c r="N36" s="1">
        <v>1</v>
      </c>
      <c r="O36" s="1">
        <v>1</v>
      </c>
      <c r="P36" s="1">
        <v>1</v>
      </c>
      <c r="Q36" s="1"/>
      <c r="R36" s="1"/>
      <c r="S36" s="1"/>
      <c r="T36" s="1"/>
      <c r="U36" s="1"/>
      <c r="V36" s="1"/>
      <c r="W36" s="1"/>
      <c r="X36" s="1"/>
      <c r="Y36" s="1"/>
      <c r="Z36" s="1">
        <f t="shared" si="0"/>
        <v>29</v>
      </c>
    </row>
    <row r="37" spans="1:26" x14ac:dyDescent="0.25">
      <c r="A37" s="4">
        <v>36</v>
      </c>
      <c r="B37" s="1" t="s">
        <v>48</v>
      </c>
      <c r="C37" s="1">
        <v>2</v>
      </c>
      <c r="D37" s="1">
        <v>14.5</v>
      </c>
      <c r="E37" s="1">
        <v>50.5</v>
      </c>
      <c r="F37" s="1">
        <v>2</v>
      </c>
      <c r="G37" s="1">
        <v>3.5</v>
      </c>
      <c r="H37" s="1">
        <v>4</v>
      </c>
      <c r="I37" s="1">
        <v>5</v>
      </c>
      <c r="J37" s="1">
        <v>2.5</v>
      </c>
      <c r="K37" s="1">
        <v>3.5</v>
      </c>
      <c r="L37" s="1">
        <v>2</v>
      </c>
      <c r="M37" s="1">
        <v>1.5</v>
      </c>
      <c r="N37" s="1">
        <v>1.5</v>
      </c>
      <c r="O37" s="1">
        <v>2.5</v>
      </c>
      <c r="P37" s="1">
        <v>1</v>
      </c>
      <c r="Q37" s="1">
        <v>1</v>
      </c>
      <c r="R37" s="1">
        <v>2.5</v>
      </c>
      <c r="S37" s="1">
        <v>6</v>
      </c>
      <c r="T37" s="1">
        <v>2.5</v>
      </c>
      <c r="U37" s="1">
        <v>2.5</v>
      </c>
      <c r="V37" s="1">
        <v>2.5</v>
      </c>
      <c r="W37" s="1"/>
      <c r="X37" s="1"/>
      <c r="Y37" s="1"/>
      <c r="Z37" s="1">
        <f t="shared" si="0"/>
        <v>113</v>
      </c>
    </row>
    <row r="38" spans="1:26" x14ac:dyDescent="0.25">
      <c r="A38" s="4">
        <v>37</v>
      </c>
      <c r="B38" s="1" t="s">
        <v>46</v>
      </c>
      <c r="C38" s="1">
        <v>12.5</v>
      </c>
      <c r="D38" s="1">
        <v>3</v>
      </c>
      <c r="E38" s="1">
        <v>4</v>
      </c>
      <c r="F38" s="1">
        <v>1.5</v>
      </c>
      <c r="G38" s="1">
        <v>4</v>
      </c>
      <c r="H38" s="1">
        <v>1</v>
      </c>
      <c r="I38" s="1">
        <v>4</v>
      </c>
      <c r="J38" s="1">
        <v>3</v>
      </c>
      <c r="K38" s="1">
        <v>1.5</v>
      </c>
      <c r="L38" s="1">
        <v>1.5</v>
      </c>
      <c r="M38" s="1">
        <v>1</v>
      </c>
      <c r="N38" s="1">
        <v>1.5</v>
      </c>
      <c r="O38" s="1">
        <v>3</v>
      </c>
      <c r="P38" s="1">
        <v>2</v>
      </c>
      <c r="Q38" s="1">
        <v>4</v>
      </c>
      <c r="R38" s="1">
        <v>5</v>
      </c>
      <c r="S38" s="1">
        <v>6</v>
      </c>
      <c r="T38" s="1">
        <v>4.5</v>
      </c>
      <c r="U38" s="1">
        <v>4</v>
      </c>
      <c r="V38" s="1">
        <v>1.5</v>
      </c>
      <c r="W38" s="1"/>
      <c r="X38" s="1"/>
      <c r="Y38" s="1"/>
      <c r="Z38" s="1">
        <f t="shared" si="0"/>
        <v>68.5</v>
      </c>
    </row>
    <row r="39" spans="1:26" x14ac:dyDescent="0.25">
      <c r="A39" s="4">
        <v>38</v>
      </c>
      <c r="B39" s="1" t="s">
        <v>47</v>
      </c>
      <c r="C39" s="1">
        <v>10</v>
      </c>
      <c r="D39" s="1">
        <v>2.5</v>
      </c>
      <c r="E39" s="1">
        <v>7</v>
      </c>
      <c r="F39" s="1">
        <v>16</v>
      </c>
      <c r="G39" s="1">
        <v>1</v>
      </c>
      <c r="H39" s="1">
        <v>1</v>
      </c>
      <c r="I39" s="1">
        <v>2</v>
      </c>
      <c r="J39" s="1">
        <v>2</v>
      </c>
      <c r="K39" s="1">
        <v>2</v>
      </c>
      <c r="L39" s="1">
        <v>1.5</v>
      </c>
      <c r="M39" s="1">
        <v>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f t="shared" si="0"/>
        <v>48</v>
      </c>
    </row>
    <row r="40" spans="1:26" x14ac:dyDescent="0.25">
      <c r="A40" s="4">
        <v>39</v>
      </c>
      <c r="B40" s="1" t="s">
        <v>48</v>
      </c>
      <c r="C40" s="1">
        <v>1</v>
      </c>
      <c r="D40" s="1">
        <v>11</v>
      </c>
      <c r="E40" s="1">
        <v>1</v>
      </c>
      <c r="F40" s="1">
        <v>1.5</v>
      </c>
      <c r="G40" s="1">
        <v>2.5</v>
      </c>
      <c r="H40" s="1">
        <v>4</v>
      </c>
      <c r="I40" s="1">
        <v>2</v>
      </c>
      <c r="J40" s="1">
        <v>2.5</v>
      </c>
      <c r="K40" s="1">
        <v>3</v>
      </c>
      <c r="L40" s="1">
        <v>0.5</v>
      </c>
      <c r="M40" s="1">
        <v>6.5</v>
      </c>
      <c r="N40" s="1">
        <v>0.5</v>
      </c>
      <c r="O40" s="1">
        <v>1.5</v>
      </c>
      <c r="P40" s="1">
        <v>2.5</v>
      </c>
      <c r="Q40" s="1">
        <v>1.5</v>
      </c>
      <c r="R40" s="1">
        <v>1.5</v>
      </c>
      <c r="S40" s="1">
        <v>2.5</v>
      </c>
      <c r="T40" s="1">
        <v>1.5</v>
      </c>
      <c r="U40" s="1"/>
      <c r="V40" s="1"/>
      <c r="W40" s="1"/>
      <c r="X40" s="1"/>
      <c r="Y40" s="1"/>
      <c r="Z40" s="1">
        <f t="shared" si="0"/>
        <v>47</v>
      </c>
    </row>
    <row r="41" spans="1:26" x14ac:dyDescent="0.25">
      <c r="A41" s="4">
        <v>40</v>
      </c>
      <c r="B41" s="1" t="s">
        <v>45</v>
      </c>
      <c r="C41" s="1">
        <v>16</v>
      </c>
      <c r="D41" s="1">
        <v>6</v>
      </c>
      <c r="E41" s="1">
        <v>2.5</v>
      </c>
      <c r="F41" s="1">
        <v>24</v>
      </c>
      <c r="G41" s="1">
        <v>2</v>
      </c>
      <c r="H41" s="1">
        <v>1</v>
      </c>
      <c r="I41" s="1">
        <v>0.5</v>
      </c>
      <c r="J41" s="1">
        <v>2.5</v>
      </c>
      <c r="K41" s="1">
        <v>1</v>
      </c>
      <c r="L41" s="1">
        <v>1</v>
      </c>
      <c r="M41" s="1">
        <v>2.5</v>
      </c>
      <c r="N41" s="1">
        <v>2</v>
      </c>
      <c r="O41" s="1">
        <v>2</v>
      </c>
      <c r="P41" s="1">
        <v>2</v>
      </c>
      <c r="Q41" s="1">
        <v>1</v>
      </c>
      <c r="R41" s="1">
        <v>1.5</v>
      </c>
      <c r="S41" s="1"/>
      <c r="T41" s="1"/>
      <c r="U41" s="1"/>
      <c r="V41" s="1"/>
      <c r="W41" s="1"/>
      <c r="X41" s="1"/>
      <c r="Y41" s="1"/>
      <c r="Z41" s="1">
        <f t="shared" si="0"/>
        <v>67.5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zoomScale="80" zoomScaleNormal="80" workbookViewId="0">
      <selection activeCell="E15" sqref="E15"/>
    </sheetView>
  </sheetViews>
  <sheetFormatPr baseColWidth="10" defaultRowHeight="15" x14ac:dyDescent="0.25"/>
  <cols>
    <col min="12" max="12" width="12.28515625" customWidth="1"/>
  </cols>
  <sheetData>
    <row r="1" spans="1:16" x14ac:dyDescent="0.25">
      <c r="A1" s="2" t="s">
        <v>43</v>
      </c>
      <c r="B1" s="3" t="s">
        <v>42</v>
      </c>
      <c r="C1" s="1" t="s">
        <v>28</v>
      </c>
      <c r="D1" s="1" t="s">
        <v>36</v>
      </c>
      <c r="E1" s="1" t="s">
        <v>30</v>
      </c>
      <c r="F1" s="1" t="s">
        <v>31</v>
      </c>
      <c r="G1" s="1" t="s">
        <v>32</v>
      </c>
      <c r="H1" s="1" t="s">
        <v>35</v>
      </c>
      <c r="I1" s="1" t="s">
        <v>29</v>
      </c>
      <c r="J1" s="1" t="s">
        <v>4</v>
      </c>
      <c r="K1" s="1" t="s">
        <v>38</v>
      </c>
      <c r="L1" s="1" t="s">
        <v>39</v>
      </c>
      <c r="M1" s="1" t="s">
        <v>37</v>
      </c>
      <c r="N1" s="1" t="s">
        <v>83</v>
      </c>
      <c r="O1" s="1" t="s">
        <v>40</v>
      </c>
      <c r="P1" s="1" t="s">
        <v>41</v>
      </c>
    </row>
    <row r="2" spans="1:16" x14ac:dyDescent="0.25">
      <c r="A2" s="4">
        <v>1</v>
      </c>
      <c r="B2" s="1" t="s">
        <v>45</v>
      </c>
      <c r="C2" s="1">
        <v>7.7050000000000001</v>
      </c>
      <c r="D2" s="1">
        <v>8.44</v>
      </c>
      <c r="E2" s="1">
        <v>3.9</v>
      </c>
      <c r="F2" s="1">
        <v>0.79800000000000004</v>
      </c>
      <c r="G2" s="1">
        <v>0.88</v>
      </c>
      <c r="H2" s="8">
        <f>SUM(C2:G2)</f>
        <v>21.722999999999995</v>
      </c>
      <c r="I2" s="1">
        <f t="shared" ref="I2:I41" si="0">SUM(D2+F2)</f>
        <v>9.2379999999999995</v>
      </c>
      <c r="J2" s="1">
        <v>2530.73</v>
      </c>
      <c r="K2" s="8">
        <f>J2/H2</f>
        <v>116.5000230170787</v>
      </c>
      <c r="L2" s="1">
        <v>47</v>
      </c>
      <c r="M2" s="1">
        <v>45.7</v>
      </c>
      <c r="N2" s="1">
        <v>26.9</v>
      </c>
      <c r="O2" s="1">
        <f>M2-N2</f>
        <v>18.800000000000004</v>
      </c>
      <c r="P2" s="8">
        <f>H2+O2</f>
        <v>40.522999999999996</v>
      </c>
    </row>
    <row r="3" spans="1:16" x14ac:dyDescent="0.25">
      <c r="A3" s="4">
        <v>2</v>
      </c>
      <c r="B3" s="1" t="s">
        <v>46</v>
      </c>
      <c r="C3" s="9">
        <v>3.69</v>
      </c>
      <c r="D3" s="1">
        <v>4.2809999999999997</v>
      </c>
      <c r="E3" s="1">
        <v>0.39600000000000002</v>
      </c>
      <c r="F3" s="1">
        <v>0.38100000000000001</v>
      </c>
      <c r="G3" s="1">
        <v>0.53800000000000003</v>
      </c>
      <c r="H3" s="8">
        <f t="shared" ref="H3:H41" si="1">SUM(C3:G3)</f>
        <v>9.2860000000000014</v>
      </c>
      <c r="I3" s="1">
        <f t="shared" si="0"/>
        <v>4.6619999999999999</v>
      </c>
      <c r="J3" s="1">
        <v>1819.0700000000002</v>
      </c>
      <c r="K3" s="8">
        <f t="shared" ref="K3:K41" si="2">J3/H3</f>
        <v>195.8938186517338</v>
      </c>
      <c r="L3" s="1">
        <v>14.8</v>
      </c>
      <c r="M3" s="1">
        <v>14.358000000000001</v>
      </c>
      <c r="N3" s="1">
        <v>9.8610000000000007</v>
      </c>
      <c r="O3" s="1">
        <f t="shared" ref="O3:O41" si="3">M3-N3</f>
        <v>4.4969999999999999</v>
      </c>
      <c r="P3" s="8">
        <f t="shared" ref="P3:P41" si="4">H3+O3</f>
        <v>13.783000000000001</v>
      </c>
    </row>
    <row r="4" spans="1:16" x14ac:dyDescent="0.25">
      <c r="A4" s="4">
        <v>3</v>
      </c>
      <c r="B4" s="1" t="s">
        <v>47</v>
      </c>
      <c r="C4" s="1">
        <v>10.137</v>
      </c>
      <c r="D4" s="1">
        <v>10.388</v>
      </c>
      <c r="E4" s="1">
        <v>4.6870000000000003</v>
      </c>
      <c r="F4" s="1">
        <v>0.95199999999999996</v>
      </c>
      <c r="G4" s="1">
        <v>0.86299999999999999</v>
      </c>
      <c r="H4" s="8">
        <f t="shared" si="1"/>
        <v>27.027000000000001</v>
      </c>
      <c r="I4" s="1">
        <f t="shared" si="0"/>
        <v>11.34</v>
      </c>
      <c r="J4" s="1">
        <v>2857.73</v>
      </c>
      <c r="K4" s="8">
        <f t="shared" si="2"/>
        <v>105.73611573611574</v>
      </c>
      <c r="L4" s="1">
        <v>42.2</v>
      </c>
      <c r="M4" s="1">
        <v>40.975999999999999</v>
      </c>
      <c r="N4" s="1">
        <v>14.53</v>
      </c>
      <c r="O4" s="1">
        <f t="shared" si="3"/>
        <v>26.445999999999998</v>
      </c>
      <c r="P4" s="8">
        <f t="shared" si="4"/>
        <v>53.472999999999999</v>
      </c>
    </row>
    <row r="5" spans="1:16" x14ac:dyDescent="0.25">
      <c r="A5" s="4">
        <v>4</v>
      </c>
      <c r="B5" s="1" t="s">
        <v>48</v>
      </c>
      <c r="C5" s="1">
        <v>11.314</v>
      </c>
      <c r="D5" s="1">
        <v>7.7130000000000001</v>
      </c>
      <c r="E5" s="1">
        <v>2.9569999999999999</v>
      </c>
      <c r="F5" s="1">
        <v>0.90100000000000002</v>
      </c>
      <c r="G5" s="1">
        <v>2.19</v>
      </c>
      <c r="H5" s="8">
        <f t="shared" si="1"/>
        <v>25.075000000000003</v>
      </c>
      <c r="I5" s="1">
        <f t="shared" si="0"/>
        <v>8.6140000000000008</v>
      </c>
      <c r="J5" s="1">
        <v>2973.13</v>
      </c>
      <c r="K5" s="8">
        <f t="shared" si="2"/>
        <v>118.56949152542371</v>
      </c>
      <c r="L5" s="1">
        <v>43.3</v>
      </c>
      <c r="M5" s="1">
        <v>41.9</v>
      </c>
      <c r="N5" s="1">
        <v>18.899999999999999</v>
      </c>
      <c r="O5" s="1">
        <f t="shared" si="3"/>
        <v>23</v>
      </c>
      <c r="P5" s="8">
        <f t="shared" si="4"/>
        <v>48.075000000000003</v>
      </c>
    </row>
    <row r="6" spans="1:16" x14ac:dyDescent="0.25">
      <c r="A6" s="4">
        <v>5</v>
      </c>
      <c r="B6" s="1" t="s">
        <v>46</v>
      </c>
      <c r="C6" s="1">
        <v>7.5170000000000003</v>
      </c>
      <c r="D6" s="1">
        <v>6.1710000000000003</v>
      </c>
      <c r="E6" s="1">
        <v>2.4969999999999999</v>
      </c>
      <c r="F6" s="1">
        <v>0.65700000000000003</v>
      </c>
      <c r="G6" s="1">
        <v>0.97299999999999998</v>
      </c>
      <c r="H6" s="8">
        <f t="shared" si="1"/>
        <v>17.815000000000001</v>
      </c>
      <c r="I6" s="1">
        <f t="shared" si="0"/>
        <v>6.8280000000000003</v>
      </c>
      <c r="J6" s="1">
        <v>3127.75</v>
      </c>
      <c r="K6" s="8">
        <f t="shared" si="2"/>
        <v>175.5683412854336</v>
      </c>
      <c r="L6" s="1">
        <v>23.4</v>
      </c>
      <c r="M6" s="1">
        <v>23.1</v>
      </c>
      <c r="N6" s="1">
        <v>12.4</v>
      </c>
      <c r="O6" s="1">
        <f t="shared" si="3"/>
        <v>10.700000000000001</v>
      </c>
      <c r="P6" s="8">
        <f t="shared" si="4"/>
        <v>28.515000000000001</v>
      </c>
    </row>
    <row r="7" spans="1:16" x14ac:dyDescent="0.25">
      <c r="A7" s="4">
        <v>6</v>
      </c>
      <c r="B7" s="1" t="s">
        <v>47</v>
      </c>
      <c r="C7" s="1">
        <v>4.9870000000000001</v>
      </c>
      <c r="D7" s="1">
        <v>6.3650000000000002</v>
      </c>
      <c r="E7" s="1">
        <v>5.4409999999999998</v>
      </c>
      <c r="F7" s="1">
        <v>0.65500000000000003</v>
      </c>
      <c r="G7" s="1">
        <v>0.58399999999999996</v>
      </c>
      <c r="H7" s="8">
        <f t="shared" si="1"/>
        <v>18.032</v>
      </c>
      <c r="I7" s="1">
        <f t="shared" si="0"/>
        <v>7.0200000000000005</v>
      </c>
      <c r="J7" s="1">
        <v>2697.81</v>
      </c>
      <c r="K7" s="8">
        <f t="shared" si="2"/>
        <v>149.61235581188998</v>
      </c>
      <c r="L7" s="1">
        <v>39</v>
      </c>
      <c r="M7" s="1">
        <v>37.676000000000002</v>
      </c>
      <c r="N7" s="1">
        <v>20.451000000000001</v>
      </c>
      <c r="O7" s="1">
        <f t="shared" si="3"/>
        <v>17.225000000000001</v>
      </c>
      <c r="P7" s="8">
        <f t="shared" si="4"/>
        <v>35.257000000000005</v>
      </c>
    </row>
    <row r="8" spans="1:16" x14ac:dyDescent="0.25">
      <c r="A8" s="4">
        <v>7</v>
      </c>
      <c r="B8" s="1" t="s">
        <v>48</v>
      </c>
      <c r="C8" s="1">
        <v>8.5310000000000006</v>
      </c>
      <c r="D8" s="1">
        <v>7.6310000000000002</v>
      </c>
      <c r="E8" s="1">
        <v>2.3479999999999999</v>
      </c>
      <c r="F8" s="1">
        <v>0.73899999999999999</v>
      </c>
      <c r="G8" s="1">
        <v>1.458</v>
      </c>
      <c r="H8" s="8">
        <f t="shared" si="1"/>
        <v>20.706999999999997</v>
      </c>
      <c r="I8" s="1">
        <f t="shared" si="0"/>
        <v>8.370000000000001</v>
      </c>
      <c r="J8" s="1">
        <v>2729.6</v>
      </c>
      <c r="K8" s="8">
        <f t="shared" si="2"/>
        <v>131.82015743468395</v>
      </c>
      <c r="L8" s="1">
        <v>30.6</v>
      </c>
      <c r="M8" s="1">
        <v>29.602</v>
      </c>
      <c r="N8" s="1">
        <v>11.859</v>
      </c>
      <c r="O8" s="1">
        <f t="shared" si="3"/>
        <v>17.743000000000002</v>
      </c>
      <c r="P8" s="8">
        <f t="shared" si="4"/>
        <v>38.450000000000003</v>
      </c>
    </row>
    <row r="9" spans="1:16" x14ac:dyDescent="0.25">
      <c r="A9" s="4">
        <v>8</v>
      </c>
      <c r="B9" s="1" t="s">
        <v>45</v>
      </c>
      <c r="C9" s="1">
        <v>3.9820000000000002</v>
      </c>
      <c r="D9" s="1">
        <v>6.35</v>
      </c>
      <c r="E9" s="1">
        <v>3.1190000000000002</v>
      </c>
      <c r="F9" s="1">
        <v>0.54600000000000004</v>
      </c>
      <c r="G9" s="1">
        <v>0.379</v>
      </c>
      <c r="H9" s="8">
        <f t="shared" si="1"/>
        <v>14.375999999999999</v>
      </c>
      <c r="I9" s="1">
        <f t="shared" si="0"/>
        <v>6.8959999999999999</v>
      </c>
      <c r="J9" s="1">
        <v>2114.66</v>
      </c>
      <c r="K9" s="8">
        <f t="shared" si="2"/>
        <v>147.09654980523095</v>
      </c>
      <c r="L9" s="1">
        <v>37.6</v>
      </c>
      <c r="M9" s="1">
        <v>36.289000000000001</v>
      </c>
      <c r="N9" s="1">
        <v>20.032</v>
      </c>
      <c r="O9" s="1">
        <f t="shared" si="3"/>
        <v>16.257000000000001</v>
      </c>
      <c r="P9" s="8">
        <f t="shared" si="4"/>
        <v>30.633000000000003</v>
      </c>
    </row>
    <row r="10" spans="1:16" x14ac:dyDescent="0.25">
      <c r="A10" s="4">
        <v>9</v>
      </c>
      <c r="B10" s="1" t="s">
        <v>47</v>
      </c>
      <c r="C10" s="1">
        <v>10.461</v>
      </c>
      <c r="D10" s="1">
        <v>10.242000000000001</v>
      </c>
      <c r="E10" s="1">
        <v>3.8239999999999998</v>
      </c>
      <c r="F10" s="1">
        <v>1.1259999999999999</v>
      </c>
      <c r="G10" s="1">
        <v>1.028</v>
      </c>
      <c r="H10" s="8">
        <f t="shared" si="1"/>
        <v>26.681000000000001</v>
      </c>
      <c r="I10" s="1">
        <f t="shared" si="0"/>
        <v>11.368</v>
      </c>
      <c r="J10" s="1">
        <v>3144.42</v>
      </c>
      <c r="K10" s="8">
        <f t="shared" si="2"/>
        <v>117.85240433267118</v>
      </c>
      <c r="L10" s="1">
        <v>59.5</v>
      </c>
      <c r="M10" s="1">
        <v>57.3</v>
      </c>
      <c r="N10" s="1">
        <v>29.768000000000001</v>
      </c>
      <c r="O10" s="1">
        <f t="shared" si="3"/>
        <v>27.531999999999996</v>
      </c>
      <c r="P10" s="8">
        <f t="shared" si="4"/>
        <v>54.212999999999994</v>
      </c>
    </row>
    <row r="11" spans="1:16" x14ac:dyDescent="0.25">
      <c r="A11" s="4">
        <v>10</v>
      </c>
      <c r="B11" s="1" t="s">
        <v>48</v>
      </c>
      <c r="C11" s="5">
        <v>13.689</v>
      </c>
      <c r="D11" s="1">
        <v>8.8469999999999995</v>
      </c>
      <c r="E11" s="1">
        <v>3.1509999999999998</v>
      </c>
      <c r="F11" s="1">
        <v>0.94</v>
      </c>
      <c r="G11" s="1">
        <v>2.2370000000000001</v>
      </c>
      <c r="H11" s="8">
        <f t="shared" si="1"/>
        <v>28.864000000000004</v>
      </c>
      <c r="I11" s="1">
        <f t="shared" si="0"/>
        <v>9.786999999999999</v>
      </c>
      <c r="J11" s="1">
        <v>3455.2200000000003</v>
      </c>
      <c r="K11" s="8">
        <f t="shared" si="2"/>
        <v>119.70690133037694</v>
      </c>
      <c r="L11" s="1">
        <v>36.799999999999997</v>
      </c>
      <c r="M11" s="1">
        <v>35.799999999999997</v>
      </c>
      <c r="N11" s="1">
        <v>21.1</v>
      </c>
      <c r="O11" s="1">
        <f t="shared" si="3"/>
        <v>14.699999999999996</v>
      </c>
      <c r="P11" s="8">
        <f t="shared" si="4"/>
        <v>43.564</v>
      </c>
    </row>
    <row r="12" spans="1:16" x14ac:dyDescent="0.25">
      <c r="A12" s="4">
        <v>11</v>
      </c>
      <c r="B12" s="1" t="s">
        <v>45</v>
      </c>
      <c r="C12" s="1">
        <v>5.0839999999999996</v>
      </c>
      <c r="D12" s="1">
        <v>5.43</v>
      </c>
      <c r="E12" s="1">
        <v>2.8530000000000002</v>
      </c>
      <c r="F12" s="1">
        <v>0.56100000000000005</v>
      </c>
      <c r="G12" s="1">
        <v>0.59499999999999997</v>
      </c>
      <c r="H12" s="8">
        <f t="shared" si="1"/>
        <v>14.523</v>
      </c>
      <c r="I12" s="1">
        <f t="shared" si="0"/>
        <v>5.9909999999999997</v>
      </c>
      <c r="J12" s="1">
        <v>2156.8249999999998</v>
      </c>
      <c r="K12" s="8">
        <f t="shared" si="2"/>
        <v>148.51098257935686</v>
      </c>
      <c r="L12" s="1">
        <v>15.3</v>
      </c>
      <c r="M12" s="1">
        <v>14.96</v>
      </c>
      <c r="N12" s="1">
        <v>7.8970000000000002</v>
      </c>
      <c r="O12" s="1">
        <f t="shared" si="3"/>
        <v>7.0630000000000006</v>
      </c>
      <c r="P12" s="8">
        <f t="shared" si="4"/>
        <v>21.585999999999999</v>
      </c>
    </row>
    <row r="13" spans="1:16" x14ac:dyDescent="0.25">
      <c r="A13" s="4">
        <v>12</v>
      </c>
      <c r="B13" s="1" t="s">
        <v>46</v>
      </c>
      <c r="C13" s="1">
        <v>7.9749999999999996</v>
      </c>
      <c r="D13" s="1">
        <v>7.2060000000000004</v>
      </c>
      <c r="E13" s="1">
        <v>2.919</v>
      </c>
      <c r="F13" s="1">
        <v>0.73399999999999999</v>
      </c>
      <c r="G13" s="1">
        <v>1.1850000000000001</v>
      </c>
      <c r="H13" s="8">
        <f t="shared" si="1"/>
        <v>20.019000000000002</v>
      </c>
      <c r="I13" s="1">
        <f t="shared" si="0"/>
        <v>7.94</v>
      </c>
      <c r="J13" s="1">
        <v>3542.1900000000005</v>
      </c>
      <c r="K13" s="8">
        <f t="shared" si="2"/>
        <v>176.94140566461863</v>
      </c>
      <c r="L13" s="1">
        <v>34.299999999999997</v>
      </c>
      <c r="M13" s="1">
        <v>33.5</v>
      </c>
      <c r="N13" s="1">
        <v>17.7</v>
      </c>
      <c r="O13" s="1">
        <f t="shared" si="3"/>
        <v>15.8</v>
      </c>
      <c r="P13" s="8">
        <f t="shared" si="4"/>
        <v>35.819000000000003</v>
      </c>
    </row>
    <row r="14" spans="1:16" x14ac:dyDescent="0.25">
      <c r="A14" s="4">
        <v>13</v>
      </c>
      <c r="B14" s="1" t="s">
        <v>48</v>
      </c>
      <c r="C14" s="1">
        <v>11.769</v>
      </c>
      <c r="D14" s="1">
        <v>7.984</v>
      </c>
      <c r="E14" s="1">
        <v>3.44</v>
      </c>
      <c r="F14" s="1">
        <v>0.92900000000000005</v>
      </c>
      <c r="G14" s="1">
        <v>1.919</v>
      </c>
      <c r="H14" s="8">
        <f t="shared" si="1"/>
        <v>26.041</v>
      </c>
      <c r="I14" s="1">
        <f t="shared" si="0"/>
        <v>8.9130000000000003</v>
      </c>
      <c r="J14" s="1">
        <v>3366.5</v>
      </c>
      <c r="K14" s="8">
        <f t="shared" si="2"/>
        <v>129.27690948888292</v>
      </c>
      <c r="L14" s="1">
        <v>31.2</v>
      </c>
      <c r="M14" s="1">
        <v>30.298999999999999</v>
      </c>
      <c r="N14" s="1">
        <v>16.974</v>
      </c>
      <c r="O14" s="1">
        <f t="shared" si="3"/>
        <v>13.324999999999999</v>
      </c>
      <c r="P14" s="8">
        <f t="shared" si="4"/>
        <v>39.366</v>
      </c>
    </row>
    <row r="15" spans="1:16" x14ac:dyDescent="0.25">
      <c r="A15" s="4">
        <v>14</v>
      </c>
      <c r="B15" s="1" t="s">
        <v>45</v>
      </c>
      <c r="C15" s="1">
        <v>6.3659999999999997</v>
      </c>
      <c r="D15" s="1">
        <v>8.3620000000000001</v>
      </c>
      <c r="E15" s="1">
        <v>2.3889999999999998</v>
      </c>
      <c r="F15" s="1">
        <v>0.69799999999999995</v>
      </c>
      <c r="G15" s="1">
        <v>0.93100000000000005</v>
      </c>
      <c r="H15" s="8">
        <f t="shared" si="1"/>
        <v>18.746000000000002</v>
      </c>
      <c r="I15" s="1">
        <f t="shared" si="0"/>
        <v>9.06</v>
      </c>
      <c r="J15" s="1">
        <v>2389.98</v>
      </c>
      <c r="K15" s="8">
        <f t="shared" si="2"/>
        <v>127.49279846367223</v>
      </c>
      <c r="L15" s="1">
        <v>28.4</v>
      </c>
      <c r="M15" s="1">
        <v>27.954000000000001</v>
      </c>
      <c r="N15" s="1">
        <v>12.826000000000001</v>
      </c>
      <c r="O15" s="1">
        <f t="shared" si="3"/>
        <v>15.128</v>
      </c>
      <c r="P15" s="8">
        <f t="shared" si="4"/>
        <v>33.874000000000002</v>
      </c>
    </row>
    <row r="16" spans="1:16" x14ac:dyDescent="0.25">
      <c r="A16" s="4">
        <v>15</v>
      </c>
      <c r="B16" s="1" t="s">
        <v>46</v>
      </c>
      <c r="C16" s="1">
        <v>8.4239999999999995</v>
      </c>
      <c r="D16" s="1">
        <v>6.9630000000000001</v>
      </c>
      <c r="E16" s="1">
        <v>2.0510000000000002</v>
      </c>
      <c r="F16" s="1">
        <v>0.71</v>
      </c>
      <c r="G16" s="1">
        <v>1.1499999999999999</v>
      </c>
      <c r="H16" s="8">
        <f t="shared" si="1"/>
        <v>19.298000000000002</v>
      </c>
      <c r="I16" s="1">
        <f t="shared" si="0"/>
        <v>7.673</v>
      </c>
      <c r="J16" s="1">
        <v>3136.7999999999997</v>
      </c>
      <c r="K16" s="8">
        <f t="shared" si="2"/>
        <v>162.54534148616435</v>
      </c>
      <c r="L16" s="1">
        <v>24.3</v>
      </c>
      <c r="M16" s="1">
        <v>23.47</v>
      </c>
      <c r="N16" s="1">
        <v>13.365</v>
      </c>
      <c r="O16" s="1">
        <f t="shared" si="3"/>
        <v>10.104999999999999</v>
      </c>
      <c r="P16" s="8">
        <f t="shared" si="4"/>
        <v>29.402999999999999</v>
      </c>
    </row>
    <row r="17" spans="1:16" x14ac:dyDescent="0.25">
      <c r="A17" s="4">
        <v>16</v>
      </c>
      <c r="B17" s="1" t="s">
        <v>47</v>
      </c>
      <c r="C17" s="1">
        <v>7.1</v>
      </c>
      <c r="D17" s="1">
        <v>8.0449999999999999</v>
      </c>
      <c r="E17" s="1">
        <v>4.556</v>
      </c>
      <c r="F17" s="1">
        <v>0.73</v>
      </c>
      <c r="G17" s="1">
        <v>0.81699999999999995</v>
      </c>
      <c r="H17" s="8">
        <f t="shared" si="1"/>
        <v>21.248000000000001</v>
      </c>
      <c r="I17" s="1">
        <f t="shared" si="0"/>
        <v>8.7750000000000004</v>
      </c>
      <c r="J17" s="1">
        <v>2690.26</v>
      </c>
      <c r="K17" s="8">
        <f t="shared" si="2"/>
        <v>126.61238704819277</v>
      </c>
      <c r="L17" s="1">
        <v>48.8</v>
      </c>
      <c r="M17" s="1">
        <v>47.4</v>
      </c>
      <c r="N17" s="1">
        <v>23.1</v>
      </c>
      <c r="O17" s="1">
        <f t="shared" si="3"/>
        <v>24.299999999999997</v>
      </c>
      <c r="P17" s="8">
        <f t="shared" si="4"/>
        <v>45.548000000000002</v>
      </c>
    </row>
    <row r="18" spans="1:16" x14ac:dyDescent="0.25">
      <c r="A18" s="4">
        <v>17</v>
      </c>
      <c r="B18" s="1" t="s">
        <v>45</v>
      </c>
      <c r="C18" s="1">
        <v>5.125</v>
      </c>
      <c r="D18" s="1">
        <v>6.6</v>
      </c>
      <c r="E18" s="1">
        <v>2.2330000000000001</v>
      </c>
      <c r="F18" s="1">
        <v>0.53600000000000003</v>
      </c>
      <c r="G18" s="1">
        <v>0.60499999999999998</v>
      </c>
      <c r="H18" s="8">
        <f t="shared" si="1"/>
        <v>15.099</v>
      </c>
      <c r="I18" s="1">
        <f t="shared" si="0"/>
        <v>7.1359999999999992</v>
      </c>
      <c r="J18" s="1">
        <v>2193.0500000000002</v>
      </c>
      <c r="K18" s="8">
        <f t="shared" si="2"/>
        <v>145.24471819325785</v>
      </c>
      <c r="L18" s="1">
        <v>19.5</v>
      </c>
      <c r="M18" s="1">
        <v>19.3</v>
      </c>
      <c r="N18" s="1">
        <v>9.4</v>
      </c>
      <c r="O18" s="1">
        <f t="shared" si="3"/>
        <v>9.9</v>
      </c>
      <c r="P18" s="8">
        <f t="shared" si="4"/>
        <v>24.999000000000002</v>
      </c>
    </row>
    <row r="19" spans="1:16" x14ac:dyDescent="0.25">
      <c r="A19" s="4">
        <v>18</v>
      </c>
      <c r="B19" s="1" t="s">
        <v>46</v>
      </c>
      <c r="C19" s="1">
        <v>7.6859999999999999</v>
      </c>
      <c r="D19" s="1">
        <v>6.6479999999999997</v>
      </c>
      <c r="E19" s="1">
        <v>2.4350000000000001</v>
      </c>
      <c r="F19" s="1">
        <v>0.747</v>
      </c>
      <c r="G19" s="1">
        <v>1.236</v>
      </c>
      <c r="H19" s="8">
        <f t="shared" si="1"/>
        <v>18.751999999999999</v>
      </c>
      <c r="I19" s="1">
        <f t="shared" si="0"/>
        <v>7.3949999999999996</v>
      </c>
      <c r="J19" s="1">
        <v>3027.15</v>
      </c>
      <c r="K19" s="8">
        <f t="shared" si="2"/>
        <v>161.43078071672358</v>
      </c>
      <c r="L19" s="1">
        <v>25.1</v>
      </c>
      <c r="M19" s="1">
        <v>24.664000000000001</v>
      </c>
      <c r="N19" s="1">
        <v>11.584</v>
      </c>
      <c r="O19" s="1">
        <f t="shared" si="3"/>
        <v>13.080000000000002</v>
      </c>
      <c r="P19" s="8">
        <f t="shared" si="4"/>
        <v>31.832000000000001</v>
      </c>
    </row>
    <row r="20" spans="1:16" x14ac:dyDescent="0.25">
      <c r="A20" s="4">
        <v>19</v>
      </c>
      <c r="B20" s="1" t="s">
        <v>47</v>
      </c>
      <c r="C20" s="1">
        <v>6.4359999999999999</v>
      </c>
      <c r="D20" s="1">
        <v>8.2889999999999997</v>
      </c>
      <c r="E20" s="1">
        <v>3.1110000000000002</v>
      </c>
      <c r="F20" s="1">
        <v>0.68600000000000005</v>
      </c>
      <c r="G20" s="1">
        <v>0.69099999999999995</v>
      </c>
      <c r="H20" s="8">
        <f t="shared" si="1"/>
        <v>19.212999999999997</v>
      </c>
      <c r="I20" s="1">
        <f t="shared" si="0"/>
        <v>8.9749999999999996</v>
      </c>
      <c r="J20" s="1">
        <v>2450.36</v>
      </c>
      <c r="K20" s="8">
        <f t="shared" si="2"/>
        <v>127.5365637849373</v>
      </c>
      <c r="L20" s="1">
        <v>40.9</v>
      </c>
      <c r="M20" s="1">
        <v>40.200000000000003</v>
      </c>
      <c r="N20" s="1">
        <v>17.8</v>
      </c>
      <c r="O20" s="1">
        <f t="shared" si="3"/>
        <v>22.400000000000002</v>
      </c>
      <c r="P20" s="8">
        <f t="shared" si="4"/>
        <v>41.613</v>
      </c>
    </row>
    <row r="21" spans="1:16" x14ac:dyDescent="0.25">
      <c r="A21" s="4">
        <v>20</v>
      </c>
      <c r="B21" s="1" t="s">
        <v>48</v>
      </c>
      <c r="C21" s="1">
        <v>11.131</v>
      </c>
      <c r="D21" s="1">
        <v>8.7279999999999998</v>
      </c>
      <c r="E21" s="1">
        <v>4.6849999999999996</v>
      </c>
      <c r="F21" s="1">
        <v>1.026</v>
      </c>
      <c r="G21" s="1">
        <v>1.95</v>
      </c>
      <c r="H21" s="8">
        <f t="shared" si="1"/>
        <v>27.52</v>
      </c>
      <c r="I21" s="1">
        <f t="shared" si="0"/>
        <v>9.7539999999999996</v>
      </c>
      <c r="J21" s="1">
        <v>3257.13</v>
      </c>
      <c r="K21" s="8">
        <f t="shared" si="2"/>
        <v>118.35501453488372</v>
      </c>
      <c r="L21" s="1">
        <v>61.5</v>
      </c>
      <c r="M21" s="1">
        <v>57.3</v>
      </c>
      <c r="N21" s="1">
        <v>20.100000000000001</v>
      </c>
      <c r="O21" s="1">
        <f t="shared" si="3"/>
        <v>37.199999999999996</v>
      </c>
      <c r="P21" s="8">
        <f t="shared" si="4"/>
        <v>64.72</v>
      </c>
    </row>
    <row r="22" spans="1:16" x14ac:dyDescent="0.25">
      <c r="A22" s="4">
        <v>21</v>
      </c>
      <c r="B22" s="1" t="s">
        <v>46</v>
      </c>
      <c r="C22" s="1">
        <v>6.9</v>
      </c>
      <c r="D22" s="1">
        <v>7.1079999999999997</v>
      </c>
      <c r="E22" s="1">
        <v>1.9350000000000001</v>
      </c>
      <c r="F22" s="1">
        <v>0.71699999999999997</v>
      </c>
      <c r="G22" s="1">
        <v>1.26</v>
      </c>
      <c r="H22" s="8">
        <f t="shared" si="1"/>
        <v>17.920000000000002</v>
      </c>
      <c r="I22" s="1">
        <f t="shared" si="0"/>
        <v>7.8249999999999993</v>
      </c>
      <c r="J22" s="1">
        <v>2938.4</v>
      </c>
      <c r="K22" s="8">
        <f t="shared" si="2"/>
        <v>163.97321428571428</v>
      </c>
      <c r="L22" s="1">
        <v>34.6</v>
      </c>
      <c r="M22" s="1">
        <v>33.700000000000003</v>
      </c>
      <c r="N22" s="1">
        <v>16.100000000000001</v>
      </c>
      <c r="O22" s="1">
        <f t="shared" si="3"/>
        <v>17.600000000000001</v>
      </c>
      <c r="P22" s="8">
        <f t="shared" si="4"/>
        <v>35.520000000000003</v>
      </c>
    </row>
    <row r="23" spans="1:16" x14ac:dyDescent="0.25">
      <c r="A23" s="4">
        <v>22</v>
      </c>
      <c r="B23" s="1" t="s">
        <v>47</v>
      </c>
      <c r="C23" s="1">
        <v>10.137</v>
      </c>
      <c r="D23" s="1">
        <v>9.0579999999999998</v>
      </c>
      <c r="E23" s="1">
        <v>5.2889999999999997</v>
      </c>
      <c r="F23" s="1">
        <v>0.91800000000000004</v>
      </c>
      <c r="G23" s="1">
        <v>0.872</v>
      </c>
      <c r="H23" s="8">
        <f t="shared" si="1"/>
        <v>26.274000000000001</v>
      </c>
      <c r="I23" s="1">
        <f t="shared" si="0"/>
        <v>9.9759999999999991</v>
      </c>
      <c r="J23" s="1">
        <v>3207.57</v>
      </c>
      <c r="K23" s="8">
        <f t="shared" si="2"/>
        <v>122.08152546243434</v>
      </c>
      <c r="L23" s="1">
        <v>53.5</v>
      </c>
      <c r="M23" s="1">
        <v>51.948999999999998</v>
      </c>
      <c r="N23" s="1">
        <v>30.896999999999998</v>
      </c>
      <c r="O23" s="1">
        <f t="shared" si="3"/>
        <v>21.052</v>
      </c>
      <c r="P23" s="8">
        <f t="shared" si="4"/>
        <v>47.326000000000001</v>
      </c>
    </row>
    <row r="24" spans="1:16" x14ac:dyDescent="0.25">
      <c r="A24" s="4">
        <v>23</v>
      </c>
      <c r="B24" s="1" t="s">
        <v>48</v>
      </c>
      <c r="C24" s="1">
        <v>6.8650000000000002</v>
      </c>
      <c r="D24" s="1">
        <v>5.5259999999999998</v>
      </c>
      <c r="E24" s="1">
        <v>1.9419999999999999</v>
      </c>
      <c r="F24" s="1">
        <v>0.53200000000000003</v>
      </c>
      <c r="G24" s="1">
        <v>1.5509999999999999</v>
      </c>
      <c r="H24" s="8">
        <f t="shared" si="1"/>
        <v>16.416</v>
      </c>
      <c r="I24" s="1">
        <f t="shared" si="0"/>
        <v>6.0579999999999998</v>
      </c>
      <c r="J24" s="1">
        <v>2492.56</v>
      </c>
      <c r="K24" s="8">
        <f t="shared" si="2"/>
        <v>151.8372319688109</v>
      </c>
      <c r="L24" s="1">
        <v>28</v>
      </c>
      <c r="M24" s="1">
        <v>27.4</v>
      </c>
      <c r="N24" s="1">
        <v>17.899999999999999</v>
      </c>
      <c r="O24" s="1">
        <f t="shared" si="3"/>
        <v>9.5</v>
      </c>
      <c r="P24" s="8">
        <f t="shared" si="4"/>
        <v>25.916</v>
      </c>
    </row>
    <row r="25" spans="1:16" x14ac:dyDescent="0.25">
      <c r="A25" s="4">
        <v>24</v>
      </c>
      <c r="B25" s="1" t="s">
        <v>45</v>
      </c>
      <c r="C25" s="1">
        <v>4.5570000000000004</v>
      </c>
      <c r="D25" s="1">
        <v>5.5529999999999999</v>
      </c>
      <c r="E25" s="1">
        <v>3.9470000000000001</v>
      </c>
      <c r="F25" s="1">
        <v>0.51900000000000002</v>
      </c>
      <c r="G25" s="1">
        <v>0.54400000000000004</v>
      </c>
      <c r="H25" s="8">
        <f t="shared" si="1"/>
        <v>15.12</v>
      </c>
      <c r="I25" s="1">
        <f t="shared" si="0"/>
        <v>6.0720000000000001</v>
      </c>
      <c r="J25" s="1">
        <v>2430.8000000000002</v>
      </c>
      <c r="K25" s="8">
        <f>J25/H25</f>
        <v>160.7671957671958</v>
      </c>
      <c r="L25" s="1">
        <v>23.7</v>
      </c>
      <c r="M25" s="1">
        <v>23.015999999999998</v>
      </c>
      <c r="N25" s="1">
        <v>13.693</v>
      </c>
      <c r="O25" s="1">
        <f t="shared" si="3"/>
        <v>9.3229999999999986</v>
      </c>
      <c r="P25" s="8">
        <f t="shared" si="4"/>
        <v>24.442999999999998</v>
      </c>
    </row>
    <row r="26" spans="1:16" x14ac:dyDescent="0.25">
      <c r="A26" s="4">
        <v>25</v>
      </c>
      <c r="B26" s="1" t="s">
        <v>47</v>
      </c>
      <c r="C26" s="1">
        <v>4.891</v>
      </c>
      <c r="D26" s="1">
        <v>5.4610000000000003</v>
      </c>
      <c r="E26" s="1">
        <v>5.1159999999999997</v>
      </c>
      <c r="F26" s="1">
        <v>0.49299999999999999</v>
      </c>
      <c r="G26" s="1">
        <v>0.35699999999999998</v>
      </c>
      <c r="H26" s="8">
        <f t="shared" si="1"/>
        <v>16.318000000000001</v>
      </c>
      <c r="I26" s="1">
        <f t="shared" si="0"/>
        <v>5.9540000000000006</v>
      </c>
      <c r="J26" s="1">
        <v>2390.73</v>
      </c>
      <c r="K26" s="8">
        <f t="shared" si="2"/>
        <v>146.50876332883931</v>
      </c>
      <c r="L26" s="1">
        <v>27.8</v>
      </c>
      <c r="M26" s="1">
        <v>27.254999999999999</v>
      </c>
      <c r="N26" s="1">
        <v>16.219000000000001</v>
      </c>
      <c r="O26" s="1">
        <f t="shared" si="3"/>
        <v>11.035999999999998</v>
      </c>
      <c r="P26" s="8">
        <f t="shared" si="4"/>
        <v>27.353999999999999</v>
      </c>
    </row>
    <row r="27" spans="1:16" x14ac:dyDescent="0.25">
      <c r="A27" s="4">
        <v>26</v>
      </c>
      <c r="B27" s="1" t="s">
        <v>48</v>
      </c>
      <c r="C27" s="1">
        <v>10.333</v>
      </c>
      <c r="D27" s="1">
        <v>6.3380000000000001</v>
      </c>
      <c r="E27" s="1">
        <v>2.5630000000000002</v>
      </c>
      <c r="F27" s="1">
        <v>0.75600000000000001</v>
      </c>
      <c r="G27" s="1">
        <v>1.637</v>
      </c>
      <c r="H27" s="8">
        <f t="shared" si="1"/>
        <v>21.626999999999999</v>
      </c>
      <c r="I27" s="1">
        <f t="shared" si="0"/>
        <v>7.0940000000000003</v>
      </c>
      <c r="J27" s="1">
        <v>2698.87</v>
      </c>
      <c r="K27" s="8">
        <f t="shared" si="2"/>
        <v>124.79169556572802</v>
      </c>
      <c r="L27" s="1">
        <v>23.8</v>
      </c>
      <c r="M27" s="1">
        <v>23.239000000000001</v>
      </c>
      <c r="N27" s="1">
        <v>13.32</v>
      </c>
      <c r="O27" s="1">
        <f t="shared" si="3"/>
        <v>9.9190000000000005</v>
      </c>
      <c r="P27" s="8">
        <f t="shared" si="4"/>
        <v>31.545999999999999</v>
      </c>
    </row>
    <row r="28" spans="1:16" x14ac:dyDescent="0.25">
      <c r="A28" s="4">
        <v>27</v>
      </c>
      <c r="B28" s="1" t="s">
        <v>45</v>
      </c>
      <c r="C28" s="1">
        <v>5.3390000000000004</v>
      </c>
      <c r="D28" s="1">
        <v>6.6609999999999996</v>
      </c>
      <c r="E28" s="1">
        <v>3.306</v>
      </c>
      <c r="F28" s="1">
        <v>0.57299999999999995</v>
      </c>
      <c r="G28" s="1">
        <v>0.48799999999999999</v>
      </c>
      <c r="H28" s="8">
        <f t="shared" si="1"/>
        <v>16.367000000000001</v>
      </c>
      <c r="I28" s="1">
        <f t="shared" si="0"/>
        <v>7.234</v>
      </c>
      <c r="J28" s="1">
        <v>2296.29</v>
      </c>
      <c r="K28" s="8">
        <f t="shared" si="2"/>
        <v>140.2999938901448</v>
      </c>
      <c r="L28" s="1">
        <v>28.7</v>
      </c>
      <c r="M28" s="1">
        <v>27.4</v>
      </c>
      <c r="N28" s="1">
        <v>13.6</v>
      </c>
      <c r="O28" s="1">
        <f t="shared" si="3"/>
        <v>13.799999999999999</v>
      </c>
      <c r="P28" s="8">
        <f t="shared" si="4"/>
        <v>30.167000000000002</v>
      </c>
    </row>
    <row r="29" spans="1:16" x14ac:dyDescent="0.25">
      <c r="A29" s="4">
        <v>28</v>
      </c>
      <c r="B29" s="1" t="s">
        <v>46</v>
      </c>
      <c r="C29" s="1">
        <v>8.8510000000000009</v>
      </c>
      <c r="D29" s="1">
        <v>6.78</v>
      </c>
      <c r="E29" s="1">
        <v>4.1360000000000001</v>
      </c>
      <c r="F29" s="1">
        <v>0.83899999999999997</v>
      </c>
      <c r="G29" s="1">
        <v>1.1830000000000001</v>
      </c>
      <c r="H29" s="8">
        <f t="shared" si="1"/>
        <v>21.788999999999998</v>
      </c>
      <c r="I29" s="1">
        <f t="shared" si="0"/>
        <v>7.6189999999999998</v>
      </c>
      <c r="J29" s="1">
        <v>3863.3500000000004</v>
      </c>
      <c r="K29" s="8">
        <f t="shared" si="2"/>
        <v>177.30735692321818</v>
      </c>
      <c r="L29" s="1">
        <v>22.5</v>
      </c>
      <c r="M29" s="1">
        <v>21.9</v>
      </c>
      <c r="N29" s="1">
        <v>12.6</v>
      </c>
      <c r="O29" s="1">
        <f t="shared" si="3"/>
        <v>9.2999999999999989</v>
      </c>
      <c r="P29" s="8">
        <f t="shared" si="4"/>
        <v>31.088999999999999</v>
      </c>
    </row>
    <row r="30" spans="1:16" x14ac:dyDescent="0.25">
      <c r="A30" s="4">
        <v>29</v>
      </c>
      <c r="B30" s="1" t="s">
        <v>48</v>
      </c>
      <c r="C30" s="1">
        <v>7.0510000000000002</v>
      </c>
      <c r="D30" s="1">
        <v>4.7869999999999999</v>
      </c>
      <c r="E30" s="1">
        <v>1.4610000000000001</v>
      </c>
      <c r="F30" s="1">
        <v>0.55500000000000005</v>
      </c>
      <c r="G30" s="1">
        <v>1.2130000000000001</v>
      </c>
      <c r="H30" s="8">
        <f t="shared" si="1"/>
        <v>15.067</v>
      </c>
      <c r="I30" s="1">
        <f t="shared" si="0"/>
        <v>5.3419999999999996</v>
      </c>
      <c r="J30" s="1">
        <v>2232.2400000000002</v>
      </c>
      <c r="K30" s="8">
        <f t="shared" si="2"/>
        <v>148.15424437512445</v>
      </c>
      <c r="L30" s="1">
        <v>14.4</v>
      </c>
      <c r="M30" s="1">
        <v>14.291</v>
      </c>
      <c r="N30" s="1">
        <v>7.95</v>
      </c>
      <c r="O30" s="1">
        <f t="shared" si="3"/>
        <v>6.3410000000000002</v>
      </c>
      <c r="P30" s="8">
        <f t="shared" si="4"/>
        <v>21.408000000000001</v>
      </c>
    </row>
    <row r="31" spans="1:16" x14ac:dyDescent="0.25">
      <c r="A31" s="4">
        <v>30</v>
      </c>
      <c r="B31" s="1" t="s">
        <v>45</v>
      </c>
      <c r="C31" s="1">
        <v>9.0329999999999995</v>
      </c>
      <c r="D31" s="1">
        <v>9.3859999999999992</v>
      </c>
      <c r="E31" s="1">
        <v>3.5950000000000002</v>
      </c>
      <c r="F31" s="1">
        <v>0.82399999999999995</v>
      </c>
      <c r="G31" s="1">
        <v>0.96599999999999997</v>
      </c>
      <c r="H31" s="8">
        <f t="shared" si="1"/>
        <v>23.803999999999998</v>
      </c>
      <c r="I31" s="1">
        <f t="shared" si="0"/>
        <v>10.209999999999999</v>
      </c>
      <c r="J31" s="1">
        <v>2958.19</v>
      </c>
      <c r="K31" s="8">
        <f t="shared" si="2"/>
        <v>124.2728112922198</v>
      </c>
      <c r="L31" s="1">
        <v>49.4</v>
      </c>
      <c r="M31" s="1">
        <v>48.103000000000002</v>
      </c>
      <c r="N31" s="1">
        <v>17.454000000000001</v>
      </c>
      <c r="O31" s="1">
        <f t="shared" si="3"/>
        <v>30.649000000000001</v>
      </c>
      <c r="P31" s="8">
        <f t="shared" si="4"/>
        <v>54.453000000000003</v>
      </c>
    </row>
    <row r="32" spans="1:16" x14ac:dyDescent="0.25">
      <c r="A32" s="4">
        <v>31</v>
      </c>
      <c r="B32" s="1" t="s">
        <v>46</v>
      </c>
      <c r="C32" s="1">
        <v>12.923999999999999</v>
      </c>
      <c r="D32" s="1">
        <v>9.9580000000000002</v>
      </c>
      <c r="E32" s="1">
        <v>4.5970000000000004</v>
      </c>
      <c r="F32" s="1">
        <v>1.0660000000000001</v>
      </c>
      <c r="G32" s="1">
        <v>1.35</v>
      </c>
      <c r="H32" s="8">
        <f t="shared" si="1"/>
        <v>29.895</v>
      </c>
      <c r="I32" s="1">
        <f t="shared" si="0"/>
        <v>11.024000000000001</v>
      </c>
      <c r="J32" s="1">
        <v>5127.71</v>
      </c>
      <c r="K32" s="8">
        <f t="shared" si="2"/>
        <v>171.52400066900819</v>
      </c>
      <c r="L32" s="1">
        <v>43.7</v>
      </c>
      <c r="M32" s="1">
        <v>42.9</v>
      </c>
      <c r="N32" s="1">
        <v>22.9</v>
      </c>
      <c r="O32" s="1">
        <f t="shared" si="3"/>
        <v>20</v>
      </c>
      <c r="P32" s="8">
        <f t="shared" si="4"/>
        <v>49.894999999999996</v>
      </c>
    </row>
    <row r="33" spans="1:16" x14ac:dyDescent="0.25">
      <c r="A33" s="4">
        <v>32</v>
      </c>
      <c r="B33" s="1" t="s">
        <v>47</v>
      </c>
      <c r="C33" s="1">
        <v>4.1150000000000002</v>
      </c>
      <c r="D33" s="1">
        <v>5.7080000000000002</v>
      </c>
      <c r="E33" s="1">
        <v>2.6970000000000001</v>
      </c>
      <c r="F33" s="1">
        <v>0.52600000000000002</v>
      </c>
      <c r="G33" s="1">
        <v>0.53200000000000003</v>
      </c>
      <c r="H33" s="8">
        <f t="shared" si="1"/>
        <v>13.577999999999999</v>
      </c>
      <c r="I33" s="1">
        <f t="shared" si="0"/>
        <v>6.234</v>
      </c>
      <c r="J33" s="1">
        <v>1985.04</v>
      </c>
      <c r="K33" s="8">
        <f t="shared" si="2"/>
        <v>146.19531595227573</v>
      </c>
      <c r="L33" s="1">
        <v>24.3</v>
      </c>
      <c r="M33" s="1">
        <v>23.8</v>
      </c>
      <c r="N33" s="1">
        <v>10.6</v>
      </c>
      <c r="O33" s="1">
        <f t="shared" si="3"/>
        <v>13.200000000000001</v>
      </c>
      <c r="P33" s="8">
        <f t="shared" si="4"/>
        <v>26.777999999999999</v>
      </c>
    </row>
    <row r="34" spans="1:16" x14ac:dyDescent="0.25">
      <c r="A34" s="4">
        <v>33</v>
      </c>
      <c r="B34" s="1" t="s">
        <v>45</v>
      </c>
      <c r="C34" s="1">
        <v>8.19</v>
      </c>
      <c r="D34" s="1">
        <v>8.7409999999999997</v>
      </c>
      <c r="E34" s="1">
        <v>2.8730000000000002</v>
      </c>
      <c r="F34" s="1">
        <v>0.83699999999999997</v>
      </c>
      <c r="G34" s="1">
        <v>0.65300000000000002</v>
      </c>
      <c r="H34" s="8">
        <f t="shared" si="1"/>
        <v>21.293999999999997</v>
      </c>
      <c r="I34" s="1">
        <f t="shared" si="0"/>
        <v>9.5779999999999994</v>
      </c>
      <c r="J34" s="1">
        <v>2557.42</v>
      </c>
      <c r="K34" s="8">
        <f t="shared" si="2"/>
        <v>120.10049779280551</v>
      </c>
      <c r="L34" s="1">
        <v>37.799999999999997</v>
      </c>
      <c r="M34" s="1">
        <v>36.624000000000002</v>
      </c>
      <c r="N34" s="1">
        <v>16.972999999999999</v>
      </c>
      <c r="O34" s="1">
        <f t="shared" si="3"/>
        <v>19.651000000000003</v>
      </c>
      <c r="P34" s="8">
        <f t="shared" si="4"/>
        <v>40.945</v>
      </c>
    </row>
    <row r="35" spans="1:16" x14ac:dyDescent="0.25">
      <c r="A35" s="4">
        <v>34</v>
      </c>
      <c r="B35" s="1" t="s">
        <v>46</v>
      </c>
      <c r="C35" s="1">
        <v>8.4670000000000005</v>
      </c>
      <c r="D35" s="1">
        <v>7.6340000000000003</v>
      </c>
      <c r="E35" s="1">
        <v>2.29</v>
      </c>
      <c r="F35" s="1">
        <v>0.79100000000000004</v>
      </c>
      <c r="G35" s="1">
        <v>1.0880000000000001</v>
      </c>
      <c r="H35" s="8">
        <f t="shared" si="1"/>
        <v>20.27</v>
      </c>
      <c r="I35" s="1">
        <f t="shared" si="0"/>
        <v>8.4250000000000007</v>
      </c>
      <c r="J35" s="1">
        <v>3242.01</v>
      </c>
      <c r="K35" s="8">
        <f t="shared" si="2"/>
        <v>159.94129255056737</v>
      </c>
      <c r="L35" s="1">
        <v>25.7</v>
      </c>
      <c r="M35" s="1">
        <v>25.183</v>
      </c>
      <c r="N35" s="1">
        <v>12.337</v>
      </c>
      <c r="O35" s="1">
        <f t="shared" si="3"/>
        <v>12.846</v>
      </c>
      <c r="P35" s="8">
        <f t="shared" si="4"/>
        <v>33.116</v>
      </c>
    </row>
    <row r="36" spans="1:16" x14ac:dyDescent="0.25">
      <c r="A36" s="4">
        <v>35</v>
      </c>
      <c r="B36" s="1" t="s">
        <v>47</v>
      </c>
      <c r="C36" s="1">
        <v>6.0359999999999996</v>
      </c>
      <c r="D36" s="1">
        <v>8.2449999999999992</v>
      </c>
      <c r="E36" s="1">
        <v>2.2949999999999999</v>
      </c>
      <c r="F36" s="1">
        <v>0.70499999999999996</v>
      </c>
      <c r="G36" s="1">
        <v>0.58599999999999997</v>
      </c>
      <c r="H36" s="8">
        <f t="shared" si="1"/>
        <v>17.866999999999997</v>
      </c>
      <c r="I36" s="1">
        <f t="shared" si="0"/>
        <v>8.9499999999999993</v>
      </c>
      <c r="J36" s="1">
        <v>2421.94</v>
      </c>
      <c r="K36" s="8">
        <f t="shared" si="2"/>
        <v>135.55381429450946</v>
      </c>
      <c r="L36" s="1">
        <v>35</v>
      </c>
      <c r="M36" s="1">
        <v>33.905999999999999</v>
      </c>
      <c r="N36" s="1">
        <v>19.690000000000001</v>
      </c>
      <c r="O36" s="1">
        <f t="shared" si="3"/>
        <v>14.215999999999998</v>
      </c>
      <c r="P36" s="8">
        <f t="shared" si="4"/>
        <v>32.082999999999998</v>
      </c>
    </row>
    <row r="37" spans="1:16" x14ac:dyDescent="0.25">
      <c r="A37" s="4">
        <v>36</v>
      </c>
      <c r="B37" s="1" t="s">
        <v>48</v>
      </c>
      <c r="C37" s="1">
        <v>11.016999999999999</v>
      </c>
      <c r="D37" s="1">
        <v>7.8419999999999996</v>
      </c>
      <c r="E37" s="1">
        <v>4.915</v>
      </c>
      <c r="F37" s="1">
        <v>0.82799999999999996</v>
      </c>
      <c r="G37" s="1">
        <v>2.024</v>
      </c>
      <c r="H37" s="8">
        <f t="shared" si="1"/>
        <v>26.625999999999998</v>
      </c>
      <c r="I37" s="1">
        <f t="shared" si="0"/>
        <v>8.67</v>
      </c>
      <c r="J37" s="1">
        <v>3148.7</v>
      </c>
      <c r="K37" s="8">
        <f t="shared" si="2"/>
        <v>118.25659130173516</v>
      </c>
      <c r="L37" s="1">
        <v>26.8</v>
      </c>
      <c r="M37" s="1">
        <v>26.501999999999999</v>
      </c>
      <c r="N37" s="1">
        <v>11.308</v>
      </c>
      <c r="O37" s="1">
        <f t="shared" si="3"/>
        <v>15.193999999999999</v>
      </c>
      <c r="P37" s="8">
        <f t="shared" si="4"/>
        <v>41.819999999999993</v>
      </c>
    </row>
    <row r="38" spans="1:16" x14ac:dyDescent="0.25">
      <c r="A38" s="4">
        <v>37</v>
      </c>
      <c r="B38" s="1" t="s">
        <v>46</v>
      </c>
      <c r="C38" s="1">
        <v>7.8819999999999997</v>
      </c>
      <c r="D38" s="1">
        <v>5.5110000000000001</v>
      </c>
      <c r="E38" s="1">
        <v>2.9649999999999999</v>
      </c>
      <c r="F38" s="1">
        <v>0.69399999999999995</v>
      </c>
      <c r="G38" s="1">
        <v>1.3169999999999999</v>
      </c>
      <c r="H38" s="8">
        <f t="shared" si="1"/>
        <v>18.369</v>
      </c>
      <c r="I38" s="1">
        <f t="shared" si="0"/>
        <v>6.2050000000000001</v>
      </c>
      <c r="J38" s="1">
        <v>3480.94</v>
      </c>
      <c r="K38" s="8">
        <f t="shared" si="2"/>
        <v>189.50078937340083</v>
      </c>
      <c r="L38" s="1">
        <v>40.9</v>
      </c>
      <c r="M38" s="1">
        <v>39.826000000000001</v>
      </c>
      <c r="N38" s="1">
        <v>20.792999999999999</v>
      </c>
      <c r="O38" s="1">
        <f t="shared" si="3"/>
        <v>19.033000000000001</v>
      </c>
      <c r="P38" s="8">
        <f t="shared" si="4"/>
        <v>37.402000000000001</v>
      </c>
    </row>
    <row r="39" spans="1:16" x14ac:dyDescent="0.25">
      <c r="A39" s="4">
        <v>38</v>
      </c>
      <c r="B39" s="1" t="s">
        <v>47</v>
      </c>
      <c r="C39" s="1">
        <v>3.5859999999999999</v>
      </c>
      <c r="D39" s="1">
        <v>5.2720000000000002</v>
      </c>
      <c r="E39" s="1">
        <v>2.1720000000000002</v>
      </c>
      <c r="F39" s="1">
        <v>0.41499999999999998</v>
      </c>
      <c r="G39" s="1">
        <v>0.29099999999999998</v>
      </c>
      <c r="H39" s="8">
        <f t="shared" si="1"/>
        <v>11.736000000000001</v>
      </c>
      <c r="I39" s="1">
        <f t="shared" si="0"/>
        <v>5.6870000000000003</v>
      </c>
      <c r="J39" s="1">
        <v>1679.54</v>
      </c>
      <c r="K39" s="8">
        <f t="shared" si="2"/>
        <v>143.11008861622358</v>
      </c>
      <c r="L39" s="1">
        <v>19.3</v>
      </c>
      <c r="M39" s="1">
        <v>19.100000000000001</v>
      </c>
      <c r="N39" s="1">
        <v>11.2</v>
      </c>
      <c r="O39" s="1">
        <f t="shared" si="3"/>
        <v>7.9000000000000021</v>
      </c>
      <c r="P39" s="8">
        <f t="shared" si="4"/>
        <v>19.636000000000003</v>
      </c>
    </row>
    <row r="40" spans="1:16" x14ac:dyDescent="0.25">
      <c r="A40" s="4">
        <v>39</v>
      </c>
      <c r="B40" s="1" t="s">
        <v>48</v>
      </c>
      <c r="C40" s="1">
        <v>8.1010000000000009</v>
      </c>
      <c r="D40" s="1">
        <v>7.1980000000000004</v>
      </c>
      <c r="E40" s="1">
        <v>2.5219999999999998</v>
      </c>
      <c r="F40" s="1">
        <v>0.73799999999999999</v>
      </c>
      <c r="G40" s="1">
        <v>1.6659999999999999</v>
      </c>
      <c r="H40" s="8">
        <f t="shared" si="1"/>
        <v>20.225000000000001</v>
      </c>
      <c r="I40" s="1">
        <f t="shared" si="0"/>
        <v>7.9359999999999999</v>
      </c>
      <c r="J40" s="1">
        <v>2683.42</v>
      </c>
      <c r="K40" s="8">
        <f t="shared" si="2"/>
        <v>132.67836835599505</v>
      </c>
      <c r="L40" s="1">
        <v>23.6</v>
      </c>
      <c r="M40" s="1">
        <v>23.045000000000002</v>
      </c>
      <c r="N40" s="1">
        <v>12.147</v>
      </c>
      <c r="O40" s="1">
        <f t="shared" si="3"/>
        <v>10.898000000000001</v>
      </c>
      <c r="P40" s="8">
        <f t="shared" si="4"/>
        <v>31.123000000000005</v>
      </c>
    </row>
    <row r="41" spans="1:16" x14ac:dyDescent="0.25">
      <c r="A41" s="4">
        <v>40</v>
      </c>
      <c r="B41" s="1" t="s">
        <v>45</v>
      </c>
      <c r="C41" s="1">
        <v>4.8150000000000004</v>
      </c>
      <c r="D41" s="1">
        <v>6.7880000000000003</v>
      </c>
      <c r="E41" s="1">
        <v>3.3380000000000001</v>
      </c>
      <c r="F41" s="1">
        <v>0.57199999999999995</v>
      </c>
      <c r="G41" s="1">
        <v>0.51</v>
      </c>
      <c r="H41" s="8">
        <f t="shared" si="1"/>
        <v>16.023000000000003</v>
      </c>
      <c r="I41" s="1">
        <f t="shared" si="0"/>
        <v>7.36</v>
      </c>
      <c r="J41" s="1">
        <v>2275.67</v>
      </c>
      <c r="K41" s="8">
        <f t="shared" si="2"/>
        <v>142.02521375522684</v>
      </c>
      <c r="L41" s="1">
        <v>28.1</v>
      </c>
      <c r="M41" s="1">
        <v>27</v>
      </c>
      <c r="N41" s="1">
        <v>17.600000000000001</v>
      </c>
      <c r="O41" s="1">
        <f t="shared" si="3"/>
        <v>9.3999999999999986</v>
      </c>
      <c r="P41" s="8">
        <f t="shared" si="4"/>
        <v>25.423000000000002</v>
      </c>
    </row>
  </sheetData>
  <sortState ref="A2:K41">
    <sortCondition ref="A2:A41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80" zoomScaleNormal="80" workbookViewId="0">
      <selection sqref="A1:E41"/>
    </sheetView>
  </sheetViews>
  <sheetFormatPr baseColWidth="10" defaultRowHeight="15" x14ac:dyDescent="0.25"/>
  <sheetData>
    <row r="1" spans="1:5" x14ac:dyDescent="0.25">
      <c r="A1" s="2" t="s">
        <v>43</v>
      </c>
      <c r="B1" s="3" t="s">
        <v>42</v>
      </c>
      <c r="C1" s="1" t="s">
        <v>44</v>
      </c>
      <c r="D1" s="1" t="s">
        <v>33</v>
      </c>
      <c r="E1" s="1" t="s">
        <v>34</v>
      </c>
    </row>
    <row r="2" spans="1:5" x14ac:dyDescent="0.25">
      <c r="A2" s="4">
        <v>1</v>
      </c>
      <c r="B2" s="1" t="s">
        <v>45</v>
      </c>
      <c r="C2" s="1">
        <v>5.0599999999999999E-2</v>
      </c>
      <c r="D2" s="1">
        <f>(C2*1000)/10</f>
        <v>5.0600000000000005</v>
      </c>
      <c r="E2" s="8">
        <f>10/C2</f>
        <v>197.62845849802372</v>
      </c>
    </row>
    <row r="3" spans="1:5" x14ac:dyDescent="0.25">
      <c r="A3" s="4">
        <v>2</v>
      </c>
      <c r="B3" s="1" t="s">
        <v>46</v>
      </c>
      <c r="C3" s="1">
        <v>2.24E-2</v>
      </c>
      <c r="D3" s="1">
        <f t="shared" ref="D3:D41" si="0">(C3*1000)/10</f>
        <v>2.2399999999999998</v>
      </c>
      <c r="E3" s="8">
        <f t="shared" ref="E3:E41" si="1">10/C3</f>
        <v>446.42857142857144</v>
      </c>
    </row>
    <row r="4" spans="1:5" x14ac:dyDescent="0.25">
      <c r="A4" s="4">
        <v>3</v>
      </c>
      <c r="B4" s="1" t="s">
        <v>47</v>
      </c>
      <c r="C4" s="1">
        <v>5.6000000000000001E-2</v>
      </c>
      <c r="D4" s="1">
        <f t="shared" si="0"/>
        <v>5.6</v>
      </c>
      <c r="E4" s="8">
        <f t="shared" si="1"/>
        <v>178.57142857142856</v>
      </c>
    </row>
    <row r="5" spans="1:5" x14ac:dyDescent="0.25">
      <c r="A5" s="4">
        <v>4</v>
      </c>
      <c r="B5" s="1" t="s">
        <v>48</v>
      </c>
      <c r="C5" s="1">
        <v>4.2999999999999997E-2</v>
      </c>
      <c r="D5" s="1">
        <f t="shared" si="0"/>
        <v>4.3</v>
      </c>
      <c r="E5" s="8">
        <f t="shared" si="1"/>
        <v>232.55813953488374</v>
      </c>
    </row>
    <row r="6" spans="1:5" x14ac:dyDescent="0.25">
      <c r="A6" s="4">
        <v>5</v>
      </c>
      <c r="B6" s="1" t="s">
        <v>46</v>
      </c>
      <c r="C6" s="1">
        <v>3.1199999999999999E-2</v>
      </c>
      <c r="D6" s="1">
        <f t="shared" si="0"/>
        <v>3.12</v>
      </c>
      <c r="E6" s="8">
        <f t="shared" si="1"/>
        <v>320.51282051282055</v>
      </c>
    </row>
    <row r="7" spans="1:5" x14ac:dyDescent="0.25">
      <c r="A7" s="4">
        <v>6</v>
      </c>
      <c r="B7" s="1" t="s">
        <v>47</v>
      </c>
      <c r="C7" s="1">
        <v>5.1999999999999998E-2</v>
      </c>
      <c r="D7" s="1">
        <f t="shared" si="0"/>
        <v>5.2</v>
      </c>
      <c r="E7" s="8">
        <f t="shared" si="1"/>
        <v>192.30769230769232</v>
      </c>
    </row>
    <row r="8" spans="1:5" x14ac:dyDescent="0.25">
      <c r="A8" s="4">
        <v>7</v>
      </c>
      <c r="B8" s="1" t="s">
        <v>48</v>
      </c>
      <c r="C8" s="1">
        <v>4.6399999999999997E-2</v>
      </c>
      <c r="D8" s="1">
        <f t="shared" si="0"/>
        <v>4.6399999999999997</v>
      </c>
      <c r="E8" s="8">
        <f t="shared" si="1"/>
        <v>215.51724137931035</v>
      </c>
    </row>
    <row r="9" spans="1:5" x14ac:dyDescent="0.25">
      <c r="A9" s="4">
        <v>8</v>
      </c>
      <c r="B9" s="1" t="s">
        <v>45</v>
      </c>
      <c r="C9" s="1">
        <v>5.5199999999999999E-2</v>
      </c>
      <c r="D9" s="1">
        <f t="shared" si="0"/>
        <v>5.52</v>
      </c>
      <c r="E9" s="8">
        <f t="shared" si="1"/>
        <v>181.15942028985506</v>
      </c>
    </row>
    <row r="10" spans="1:5" x14ac:dyDescent="0.25">
      <c r="A10" s="4">
        <v>9</v>
      </c>
      <c r="B10" s="1" t="s">
        <v>47</v>
      </c>
      <c r="C10" s="1">
        <v>4.5999999999999999E-2</v>
      </c>
      <c r="D10" s="1">
        <f t="shared" si="0"/>
        <v>4.5999999999999996</v>
      </c>
      <c r="E10" s="8">
        <f t="shared" si="1"/>
        <v>217.39130434782609</v>
      </c>
    </row>
    <row r="11" spans="1:5" x14ac:dyDescent="0.25">
      <c r="A11" s="4">
        <v>10</v>
      </c>
      <c r="B11" s="1" t="s">
        <v>48</v>
      </c>
      <c r="C11" s="1">
        <v>3.4299999999999997E-2</v>
      </c>
      <c r="D11" s="1">
        <f t="shared" si="0"/>
        <v>3.4299999999999997</v>
      </c>
      <c r="E11" s="8">
        <f t="shared" si="1"/>
        <v>291.54518950437318</v>
      </c>
    </row>
    <row r="12" spans="1:5" x14ac:dyDescent="0.25">
      <c r="A12" s="4">
        <v>11</v>
      </c>
      <c r="B12" s="1" t="s">
        <v>45</v>
      </c>
      <c r="C12" s="1">
        <v>5.2299999999999999E-2</v>
      </c>
      <c r="D12" s="1">
        <f t="shared" si="0"/>
        <v>5.2299999999999995</v>
      </c>
      <c r="E12" s="8">
        <f t="shared" si="1"/>
        <v>191.20458891013385</v>
      </c>
    </row>
    <row r="13" spans="1:5" x14ac:dyDescent="0.25">
      <c r="A13" s="4">
        <v>12</v>
      </c>
      <c r="B13" s="1" t="s">
        <v>46</v>
      </c>
      <c r="C13" s="1">
        <v>2.8299999999999999E-2</v>
      </c>
      <c r="D13" s="1">
        <f t="shared" si="0"/>
        <v>2.8299999999999996</v>
      </c>
      <c r="E13" s="8">
        <f t="shared" si="1"/>
        <v>353.35689045936397</v>
      </c>
    </row>
    <row r="14" spans="1:5" x14ac:dyDescent="0.25">
      <c r="A14" s="4">
        <v>13</v>
      </c>
      <c r="B14" s="1" t="s">
        <v>48</v>
      </c>
      <c r="C14" s="1">
        <v>3.5400000000000001E-2</v>
      </c>
      <c r="D14" s="1">
        <f t="shared" si="0"/>
        <v>3.54</v>
      </c>
      <c r="E14" s="8">
        <f t="shared" si="1"/>
        <v>282.4858757062147</v>
      </c>
    </row>
    <row r="15" spans="1:5" x14ac:dyDescent="0.25">
      <c r="A15" s="4">
        <v>14</v>
      </c>
      <c r="B15" s="1" t="s">
        <v>45</v>
      </c>
      <c r="C15" s="1">
        <v>5.57E-2</v>
      </c>
      <c r="D15" s="1">
        <f t="shared" si="0"/>
        <v>5.57</v>
      </c>
      <c r="E15" s="8">
        <f t="shared" si="1"/>
        <v>179.53321364452424</v>
      </c>
    </row>
    <row r="16" spans="1:5" x14ac:dyDescent="0.25">
      <c r="A16" s="4">
        <v>15</v>
      </c>
      <c r="B16" s="1" t="s">
        <v>46</v>
      </c>
      <c r="C16" s="1">
        <v>2.8299999999999999E-2</v>
      </c>
      <c r="D16" s="1">
        <f t="shared" si="0"/>
        <v>2.8299999999999996</v>
      </c>
      <c r="E16" s="8">
        <f t="shared" si="1"/>
        <v>353.35689045936397</v>
      </c>
    </row>
    <row r="17" spans="1:5" x14ac:dyDescent="0.25">
      <c r="A17" s="4">
        <v>16</v>
      </c>
      <c r="B17" s="1" t="s">
        <v>47</v>
      </c>
      <c r="C17" s="1">
        <v>4.2999999999999997E-2</v>
      </c>
      <c r="D17" s="1">
        <f t="shared" si="0"/>
        <v>4.3</v>
      </c>
      <c r="E17" s="8">
        <f t="shared" si="1"/>
        <v>232.55813953488374</v>
      </c>
    </row>
    <row r="18" spans="1:5" x14ac:dyDescent="0.25">
      <c r="A18" s="4">
        <v>17</v>
      </c>
      <c r="B18" s="1" t="s">
        <v>45</v>
      </c>
      <c r="C18" s="1">
        <v>4.6100000000000002E-2</v>
      </c>
      <c r="D18" s="1">
        <f t="shared" si="0"/>
        <v>4.6100000000000003</v>
      </c>
      <c r="E18" s="8">
        <f t="shared" si="1"/>
        <v>216.91973969631235</v>
      </c>
    </row>
    <row r="19" spans="1:5" x14ac:dyDescent="0.25">
      <c r="A19" s="4">
        <v>18</v>
      </c>
      <c r="B19" s="1" t="s">
        <v>46</v>
      </c>
      <c r="C19" s="1">
        <v>2.9000000000000001E-2</v>
      </c>
      <c r="D19" s="1">
        <f t="shared" si="0"/>
        <v>2.9</v>
      </c>
      <c r="E19" s="8">
        <f t="shared" si="1"/>
        <v>344.82758620689651</v>
      </c>
    </row>
    <row r="20" spans="1:5" x14ac:dyDescent="0.25">
      <c r="A20" s="4">
        <v>19</v>
      </c>
      <c r="B20" s="1" t="s">
        <v>47</v>
      </c>
      <c r="C20" s="1">
        <v>5.2299999999999999E-2</v>
      </c>
      <c r="D20" s="1">
        <f t="shared" si="0"/>
        <v>5.2299999999999995</v>
      </c>
      <c r="E20" s="8">
        <f t="shared" si="1"/>
        <v>191.20458891013385</v>
      </c>
    </row>
    <row r="21" spans="1:5" x14ac:dyDescent="0.25">
      <c r="A21" s="4">
        <v>20</v>
      </c>
      <c r="B21" s="1" t="s">
        <v>48</v>
      </c>
      <c r="C21" s="1">
        <v>3.8399999999999997E-2</v>
      </c>
      <c r="D21" s="1">
        <f t="shared" si="0"/>
        <v>3.84</v>
      </c>
      <c r="E21" s="8">
        <f t="shared" si="1"/>
        <v>260.41666666666669</v>
      </c>
    </row>
    <row r="22" spans="1:5" x14ac:dyDescent="0.25">
      <c r="A22" s="4">
        <v>21</v>
      </c>
      <c r="B22" s="1" t="s">
        <v>46</v>
      </c>
      <c r="C22" s="1">
        <v>3.32E-2</v>
      </c>
      <c r="D22" s="1">
        <f t="shared" si="0"/>
        <v>3.3200000000000003</v>
      </c>
      <c r="E22" s="8">
        <f t="shared" si="1"/>
        <v>301.20481927710841</v>
      </c>
    </row>
    <row r="23" spans="1:5" x14ac:dyDescent="0.25">
      <c r="A23" s="4">
        <v>22</v>
      </c>
      <c r="B23" s="1" t="s">
        <v>47</v>
      </c>
      <c r="C23" s="1">
        <v>4.5600000000000002E-2</v>
      </c>
      <c r="D23" s="1">
        <f t="shared" si="0"/>
        <v>4.5600000000000005</v>
      </c>
      <c r="E23" s="8">
        <f t="shared" si="1"/>
        <v>219.29824561403507</v>
      </c>
    </row>
    <row r="24" spans="1:5" x14ac:dyDescent="0.25">
      <c r="A24" s="4">
        <v>23</v>
      </c>
      <c r="B24" s="1" t="s">
        <v>48</v>
      </c>
      <c r="C24" s="1">
        <v>3.2599999999999997E-2</v>
      </c>
      <c r="D24" s="1">
        <f t="shared" si="0"/>
        <v>3.2599999999999993</v>
      </c>
      <c r="E24" s="8">
        <f t="shared" si="1"/>
        <v>306.74846625766872</v>
      </c>
    </row>
    <row r="25" spans="1:5" x14ac:dyDescent="0.25">
      <c r="A25" s="4">
        <v>24</v>
      </c>
      <c r="B25" s="1" t="s">
        <v>45</v>
      </c>
      <c r="C25" s="1">
        <v>4.6800000000000001E-2</v>
      </c>
      <c r="D25" s="1">
        <f t="shared" si="0"/>
        <v>4.6800000000000006</v>
      </c>
      <c r="E25" s="8">
        <f t="shared" si="1"/>
        <v>213.67521367521366</v>
      </c>
    </row>
    <row r="26" spans="1:5" x14ac:dyDescent="0.25">
      <c r="A26" s="4">
        <v>25</v>
      </c>
      <c r="B26" s="1" t="s">
        <v>47</v>
      </c>
      <c r="C26" s="1">
        <v>4.2799999999999998E-2</v>
      </c>
      <c r="D26" s="1">
        <f t="shared" si="0"/>
        <v>4.2799999999999994</v>
      </c>
      <c r="E26" s="8">
        <f t="shared" si="1"/>
        <v>233.64485981308411</v>
      </c>
    </row>
    <row r="27" spans="1:5" x14ac:dyDescent="0.25">
      <c r="A27" s="4">
        <v>26</v>
      </c>
      <c r="B27" s="1" t="s">
        <v>48</v>
      </c>
      <c r="C27" s="1">
        <v>3.3399999999999999E-2</v>
      </c>
      <c r="D27" s="1">
        <f t="shared" si="0"/>
        <v>3.34</v>
      </c>
      <c r="E27" s="8">
        <f t="shared" si="1"/>
        <v>299.40119760479041</v>
      </c>
    </row>
    <row r="28" spans="1:5" x14ac:dyDescent="0.25">
      <c r="A28" s="4">
        <v>27</v>
      </c>
      <c r="B28" s="1" t="s">
        <v>45</v>
      </c>
      <c r="C28" s="1">
        <v>5.3499999999999999E-2</v>
      </c>
      <c r="D28" s="1">
        <f t="shared" si="0"/>
        <v>5.35</v>
      </c>
      <c r="E28" s="8">
        <f t="shared" si="1"/>
        <v>186.9158878504673</v>
      </c>
    </row>
    <row r="29" spans="1:5" x14ac:dyDescent="0.25">
      <c r="A29" s="4">
        <v>28</v>
      </c>
      <c r="B29" s="1" t="s">
        <v>46</v>
      </c>
      <c r="C29" s="1">
        <v>2.7799999999999998E-2</v>
      </c>
      <c r="D29" s="1">
        <f t="shared" si="0"/>
        <v>2.78</v>
      </c>
      <c r="E29" s="8">
        <f t="shared" si="1"/>
        <v>359.71223021582733</v>
      </c>
    </row>
    <row r="30" spans="1:5" x14ac:dyDescent="0.25">
      <c r="A30" s="4">
        <v>29</v>
      </c>
      <c r="B30" s="1" t="s">
        <v>48</v>
      </c>
      <c r="C30" s="1">
        <v>2.9000000000000001E-2</v>
      </c>
      <c r="D30" s="1">
        <f t="shared" si="0"/>
        <v>2.9</v>
      </c>
      <c r="E30" s="8">
        <f t="shared" si="1"/>
        <v>344.82758620689651</v>
      </c>
    </row>
    <row r="31" spans="1:5" x14ac:dyDescent="0.25">
      <c r="A31" s="4">
        <v>30</v>
      </c>
      <c r="B31" s="1" t="s">
        <v>45</v>
      </c>
      <c r="C31" s="1">
        <v>5.0500000000000003E-2</v>
      </c>
      <c r="D31" s="1">
        <f t="shared" si="0"/>
        <v>5.05</v>
      </c>
      <c r="E31" s="8">
        <f t="shared" si="1"/>
        <v>198.019801980198</v>
      </c>
    </row>
    <row r="32" spans="1:5" x14ac:dyDescent="0.25">
      <c r="A32" s="4">
        <v>31</v>
      </c>
      <c r="B32" s="1" t="s">
        <v>46</v>
      </c>
      <c r="C32" s="1">
        <v>3.0800000000000001E-2</v>
      </c>
      <c r="D32" s="1">
        <f t="shared" si="0"/>
        <v>3.08</v>
      </c>
      <c r="E32" s="8">
        <f t="shared" si="1"/>
        <v>324.67532467532465</v>
      </c>
    </row>
    <row r="33" spans="1:5" x14ac:dyDescent="0.25">
      <c r="A33" s="4">
        <v>32</v>
      </c>
      <c r="B33" s="1" t="s">
        <v>47</v>
      </c>
      <c r="C33" s="1">
        <v>4.9200000000000001E-2</v>
      </c>
      <c r="D33" s="1">
        <f t="shared" si="0"/>
        <v>4.92</v>
      </c>
      <c r="E33" s="8">
        <f t="shared" si="1"/>
        <v>203.2520325203252</v>
      </c>
    </row>
    <row r="34" spans="1:5" x14ac:dyDescent="0.25">
      <c r="A34" s="4">
        <v>33</v>
      </c>
      <c r="B34" s="1" t="s">
        <v>45</v>
      </c>
      <c r="C34" s="1">
        <v>5.2400000000000002E-2</v>
      </c>
      <c r="D34" s="1">
        <f t="shared" si="0"/>
        <v>5.24</v>
      </c>
      <c r="E34" s="8">
        <f t="shared" si="1"/>
        <v>190.83969465648855</v>
      </c>
    </row>
    <row r="35" spans="1:5" x14ac:dyDescent="0.25">
      <c r="A35" s="4">
        <v>34</v>
      </c>
      <c r="B35" s="1" t="s">
        <v>46</v>
      </c>
      <c r="C35" s="1">
        <v>2.7699999999999999E-2</v>
      </c>
      <c r="D35" s="1">
        <f t="shared" si="0"/>
        <v>2.77</v>
      </c>
      <c r="E35" s="8">
        <f t="shared" si="1"/>
        <v>361.01083032490976</v>
      </c>
    </row>
    <row r="36" spans="1:5" x14ac:dyDescent="0.25">
      <c r="A36" s="4">
        <v>35</v>
      </c>
      <c r="B36" s="1" t="s">
        <v>47</v>
      </c>
      <c r="C36" s="1">
        <v>4.8099999999999997E-2</v>
      </c>
      <c r="D36" s="1">
        <f t="shared" si="0"/>
        <v>4.8099999999999996</v>
      </c>
      <c r="E36" s="8">
        <f t="shared" si="1"/>
        <v>207.9002079002079</v>
      </c>
    </row>
    <row r="37" spans="1:5" x14ac:dyDescent="0.25">
      <c r="A37" s="4">
        <v>36</v>
      </c>
      <c r="B37" s="1" t="s">
        <v>48</v>
      </c>
      <c r="C37" s="1">
        <v>4.0099999999999997E-2</v>
      </c>
      <c r="D37" s="1">
        <f t="shared" si="0"/>
        <v>4.01</v>
      </c>
      <c r="E37" s="8">
        <f t="shared" si="1"/>
        <v>249.3765586034913</v>
      </c>
    </row>
    <row r="38" spans="1:5" x14ac:dyDescent="0.25">
      <c r="A38" s="4">
        <v>37</v>
      </c>
      <c r="B38" s="1" t="s">
        <v>46</v>
      </c>
      <c r="C38" s="1">
        <v>2.8299999999999999E-2</v>
      </c>
      <c r="D38" s="1">
        <f t="shared" si="0"/>
        <v>2.8299999999999996</v>
      </c>
      <c r="E38" s="8">
        <f t="shared" si="1"/>
        <v>353.35689045936397</v>
      </c>
    </row>
    <row r="39" spans="1:5" x14ac:dyDescent="0.25">
      <c r="A39" s="4">
        <v>38</v>
      </c>
      <c r="B39" s="1" t="s">
        <v>47</v>
      </c>
      <c r="C39" s="1">
        <v>6.7000000000000004E-2</v>
      </c>
      <c r="D39" s="1">
        <f t="shared" si="0"/>
        <v>6.7</v>
      </c>
      <c r="E39" s="8">
        <f t="shared" si="1"/>
        <v>149.25373134328356</v>
      </c>
    </row>
    <row r="40" spans="1:5" x14ac:dyDescent="0.25">
      <c r="A40" s="4">
        <v>39</v>
      </c>
      <c r="B40" s="1" t="s">
        <v>48</v>
      </c>
      <c r="C40" s="1">
        <v>3.9100000000000003E-2</v>
      </c>
      <c r="D40" s="1">
        <f t="shared" si="0"/>
        <v>3.91</v>
      </c>
      <c r="E40" s="8">
        <f t="shared" si="1"/>
        <v>255.7544757033248</v>
      </c>
    </row>
    <row r="41" spans="1:5" x14ac:dyDescent="0.25">
      <c r="A41" s="4">
        <v>40</v>
      </c>
      <c r="B41" s="1" t="s">
        <v>45</v>
      </c>
      <c r="C41" s="1">
        <v>5.4199999999999998E-2</v>
      </c>
      <c r="D41" s="1">
        <f t="shared" si="0"/>
        <v>5.42</v>
      </c>
      <c r="E41" s="8">
        <f t="shared" si="1"/>
        <v>184.50184501845018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stem lenght, nodes, laterals</vt:lpstr>
      <vt:lpstr>LA cm2</vt:lpstr>
      <vt:lpstr>Internode lenght mm</vt:lpstr>
      <vt:lpstr>stem diameter mm</vt:lpstr>
      <vt:lpstr>petiole lenght mm</vt:lpstr>
      <vt:lpstr>petiole diameter mm</vt:lpstr>
      <vt:lpstr>2° shoots lenght mm</vt:lpstr>
      <vt:lpstr>biomass g</vt:lpstr>
      <vt:lpstr>SLW - SLA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Carina</cp:lastModifiedBy>
  <cp:lastPrinted>2017-11-09T15:17:55Z</cp:lastPrinted>
  <dcterms:created xsi:type="dcterms:W3CDTF">2013-10-16T11:28:59Z</dcterms:created>
  <dcterms:modified xsi:type="dcterms:W3CDTF">2018-07-10T16:05:58Z</dcterms:modified>
</cp:coreProperties>
</file>